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6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graphe2" sheetId="4" r:id="rId7"/>
    <sheet state="visible" name="graphe3" sheetId="5" r:id="rId8"/>
    <sheet state="visible" name="tab2" sheetId="6" r:id="rId9"/>
    <sheet state="visible" name="tab3" sheetId="7" r:id="rId10"/>
    <sheet state="visible" name="graphe4" sheetId="8" r:id="rId11"/>
  </sheets>
  <definedNames/>
  <calcPr/>
</workbook>
</file>

<file path=xl/sharedStrings.xml><?xml version="1.0" encoding="utf-8"?>
<sst xmlns="http://schemas.openxmlformats.org/spreadsheetml/2006/main" count="192" uniqueCount="139">
  <si>
    <t>numero</t>
  </si>
  <si>
    <t>type</t>
  </si>
  <si>
    <t>nomimage</t>
  </si>
  <si>
    <t>caption</t>
  </si>
  <si>
    <t>source</t>
  </si>
  <si>
    <t>figure</t>
  </si>
  <si>
    <t>graphe1</t>
  </si>
  <si>
    <t>Les grandes dates</t>
  </si>
  <si>
    <t>ISPF</t>
  </si>
  <si>
    <t>table</t>
  </si>
  <si>
    <t>tab1</t>
  </si>
  <si>
    <t>Évolution de la fréquentation touristique</t>
  </si>
  <si>
    <t>graphe2</t>
  </si>
  <si>
    <t>Nombre de touristes en 2021 par rapport à 2019</t>
  </si>
  <si>
    <t>graphe3</t>
  </si>
  <si>
    <t>Répartition des touristes selon le mode d'hébergement et la région d’origine</t>
  </si>
  <si>
    <t>tab2</t>
  </si>
  <si>
    <t>Indicateurs de fréquentation des structures terrestres marchandes</t>
  </si>
  <si>
    <t>tab3</t>
  </si>
  <si>
    <t>Évolution des indicateurs hôteliers par géographie</t>
  </si>
  <si>
    <t>graphe4</t>
  </si>
  <si>
    <t>Évolution du nombre de vols internationaux à l’arrivée</t>
  </si>
  <si>
    <t>Nombre de touristes</t>
  </si>
  <si>
    <t>Type d'hebergement</t>
  </si>
  <si>
    <t>Croisière</t>
  </si>
  <si>
    <t>Terrestre</t>
  </si>
  <si>
    <t>Mode d'hébergement</t>
  </si>
  <si>
    <t>Marchand</t>
  </si>
  <si>
    <t>Type d'hébergement</t>
  </si>
  <si>
    <t>Non marchand</t>
  </si>
  <si>
    <t xml:space="preserve">Pays </t>
  </si>
  <si>
    <t>États-Unis</t>
  </si>
  <si>
    <t>France</t>
  </si>
  <si>
    <t>Autres</t>
  </si>
  <si>
    <t>DMS</t>
  </si>
  <si>
    <t>Pays d'origine</t>
  </si>
  <si>
    <t>Hébergement marchand</t>
  </si>
  <si>
    <t>Hébergement non marchand</t>
  </si>
  <si>
    <t>France métropolitaine</t>
  </si>
  <si>
    <t>Durée moyenne de séjour (jours)</t>
  </si>
  <si>
    <t>Date</t>
  </si>
  <si>
    <t>Amérique du nord</t>
  </si>
  <si>
    <t>janvier</t>
  </si>
  <si>
    <t>février</t>
  </si>
  <si>
    <t>mars</t>
  </si>
  <si>
    <t xml:space="preserve">avril </t>
  </si>
  <si>
    <t xml:space="preserve">mai </t>
  </si>
  <si>
    <t xml:space="preserve">juin </t>
  </si>
  <si>
    <t>juillet</t>
  </si>
  <si>
    <t>août</t>
  </si>
  <si>
    <t>septembre</t>
  </si>
  <si>
    <t>octobre</t>
  </si>
  <si>
    <t>novembre</t>
  </si>
  <si>
    <t>décembre</t>
  </si>
  <si>
    <t>Région</t>
  </si>
  <si>
    <t>Hébergement 
gratuit</t>
  </si>
  <si>
    <t>Hébergement 
terrestre payant</t>
  </si>
  <si>
    <t>Amérique du Nord</t>
  </si>
  <si>
    <t>Europe (hors France)</t>
  </si>
  <si>
    <t>Autre pays</t>
  </si>
  <si>
    <t/>
  </si>
  <si>
    <t>Chambres offertes</t>
  </si>
  <si>
    <t>Part</t>
  </si>
  <si>
    <t>Var 2019</t>
  </si>
  <si>
    <t>Chambres vendues</t>
  </si>
  <si>
    <t>CMR</t>
  </si>
  <si>
    <t>IDV</t>
  </si>
  <si>
    <t>MOOREA</t>
  </si>
  <si>
    <t>TAHITI</t>
  </si>
  <si>
    <t>ISLV</t>
  </si>
  <si>
    <t>BORA BORA</t>
  </si>
  <si>
    <t>Autres ISLV</t>
  </si>
  <si>
    <t>AUTRES ARCHIPELS</t>
  </si>
  <si>
    <t>TOTAL</t>
  </si>
  <si>
    <t>ns</t>
  </si>
  <si>
    <t>RMC</t>
  </si>
  <si>
    <t>Subdivisions</t>
  </si>
  <si>
    <t>Var. 2021/20</t>
  </si>
  <si>
    <t>(nb)</t>
  </si>
  <si>
    <t>(%)</t>
  </si>
  <si>
    <t>Îles Du Vent</t>
  </si>
  <si>
    <t>380 728</t>
  </si>
  <si>
    <t>169 674</t>
  </si>
  <si>
    <t>32 115</t>
  </si>
  <si>
    <t xml:space="preserve">   dont Moorea</t>
  </si>
  <si>
    <t>145 174</t>
  </si>
  <si>
    <t>65 009</t>
  </si>
  <si>
    <t>36 192</t>
  </si>
  <si>
    <t xml:space="preserve">   dont Tahiti</t>
  </si>
  <si>
    <t>235 554</t>
  </si>
  <si>
    <t>104 665</t>
  </si>
  <si>
    <t>29 583</t>
  </si>
  <si>
    <t>Îles Sous-le-Vent</t>
  </si>
  <si>
    <t>267 162</t>
  </si>
  <si>
    <t>121 756</t>
  </si>
  <si>
    <t>79 683</t>
  </si>
  <si>
    <t xml:space="preserve">   dont Bora Bora</t>
  </si>
  <si>
    <t>211 004</t>
  </si>
  <si>
    <t>96 454</t>
  </si>
  <si>
    <t>92 035</t>
  </si>
  <si>
    <t xml:space="preserve">   dont Autres ISLV</t>
  </si>
  <si>
    <t>56 158</t>
  </si>
  <si>
    <t>25 302</t>
  </si>
  <si>
    <t>32 596</t>
  </si>
  <si>
    <t>Autres Archipels</t>
  </si>
  <si>
    <t>52 669</t>
  </si>
  <si>
    <t>23 457</t>
  </si>
  <si>
    <t>31 506</t>
  </si>
  <si>
    <t>Polynésie française</t>
  </si>
  <si>
    <t>700 559</t>
  </si>
  <si>
    <t>314 887</t>
  </si>
  <si>
    <t>50 463</t>
  </si>
  <si>
    <t>2021/2019</t>
  </si>
  <si>
    <t>Hôtel</t>
  </si>
  <si>
    <t>Dt USA</t>
  </si>
  <si>
    <t>Pensions</t>
  </si>
  <si>
    <t>Dt France</t>
  </si>
  <si>
    <t>Location</t>
  </si>
  <si>
    <t>Dt États-Unis</t>
  </si>
  <si>
    <t>Chambres vendues selon la taille</t>
  </si>
  <si>
    <t>Total EFH</t>
  </si>
  <si>
    <t>&lt;30 chambres</t>
  </si>
  <si>
    <t>Entre 30 &amp; 70 chambres</t>
  </si>
  <si>
    <t>&gt;70 chambres</t>
  </si>
  <si>
    <t>&lt; 30 chambres</t>
  </si>
  <si>
    <t>&gt; 70 chambres</t>
  </si>
  <si>
    <t>2021</t>
  </si>
  <si>
    <t>2020</t>
  </si>
  <si>
    <t>2019</t>
  </si>
  <si>
    <t>janv.</t>
  </si>
  <si>
    <t>févr.</t>
  </si>
  <si>
    <t>avr.</t>
  </si>
  <si>
    <t>mai</t>
  </si>
  <si>
    <t>juin</t>
  </si>
  <si>
    <t>juil.</t>
  </si>
  <si>
    <t>sept.</t>
  </si>
  <si>
    <t>oct.</t>
  </si>
  <si>
    <t>nov.</t>
  </si>
  <si>
    <t>déc.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</si>
</sst>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-* #,##0\ _€_-;\-* #,##0\ _€_-;_-* &quot;-&quot;??\ _€_-;_-@"/>
    <numFmt numFmtId="165" formatCode="_-* #,##0.0\ _€_-;\-* #,##0.0\ _€_-;_-* &quot;-&quot;??\ _€_-;_-@"/>
    <numFmt numFmtId="166" formatCode="#,##0.0"/>
    <numFmt numFmtId="167" formatCode="0.0%"/>
    <numFmt numFmtId="168" formatCode="#,###"/>
  </numFmts>
  <fonts count="16">
    <font>
      <sz val="11.0"/>
      <color theme="1"/>
      <name val="Calibri"/>
      <scheme val="minor"/>
    </font>
    <font>
      <sz val="10.0"/>
      <color theme="1"/>
      <name val="Calibri"/>
      <scheme val="minor"/>
    </font>
    <font>
      <sz val="11.0"/>
      <color rgb="FF000000"/>
      <name val="Calibri"/>
    </font>
    <font>
      <sz val="11.0"/>
      <color theme="1"/>
      <name val="Calibri"/>
    </font>
    <font>
      <b/>
      <sz val="11.0"/>
      <color theme="1"/>
      <name val="Calibri"/>
    </font>
    <font/>
    <font>
      <b/>
      <i/>
      <sz val="11.0"/>
      <color theme="1"/>
      <name val="Calibri"/>
    </font>
    <font>
      <color theme="1"/>
      <name val="Calibri"/>
      <scheme val="minor"/>
    </font>
    <font>
      <i/>
      <sz val="11.0"/>
      <color theme="1"/>
      <name val="Calibri"/>
    </font>
    <font>
      <i/>
      <color theme="1"/>
      <name val="Calibri"/>
      <scheme val="minor"/>
    </font>
    <font>
      <b/>
      <sz val="10.0"/>
      <color theme="1"/>
      <name val="Calibri"/>
    </font>
    <font>
      <sz val="10.0"/>
      <color theme="1"/>
      <name val="Calibri"/>
    </font>
    <font>
      <b/>
      <sz val="9.0"/>
      <color rgb="FF000000"/>
      <name val="Roboto"/>
    </font>
    <font>
      <sz val="9.0"/>
      <color rgb="FF000000"/>
      <name val="Roboto"/>
    </font>
    <font>
      <i/>
      <sz val="9.0"/>
      <color rgb="FF000000"/>
      <name val="Roboto"/>
    </font>
    <font>
      <sz val="10.0"/>
      <color rgb="FF333333"/>
      <name val="Quattrocento Sans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</fills>
  <borders count="15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8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readingOrder="0" vertical="bottom"/>
    </xf>
    <xf borderId="0" fillId="0" fontId="2" numFmtId="17" xfId="0" applyFont="1" applyNumberFormat="1"/>
    <xf borderId="1" fillId="0" fontId="3" numFmtId="0" xfId="0" applyBorder="1" applyFont="1"/>
    <xf borderId="1" fillId="0" fontId="3" numFmtId="0" xfId="0" applyAlignment="1" applyBorder="1" applyFont="1">
      <alignment vertical="center"/>
    </xf>
    <xf borderId="2" fillId="0" fontId="4" numFmtId="0" xfId="0" applyAlignment="1" applyBorder="1" applyFont="1">
      <alignment horizontal="center" vertical="center"/>
    </xf>
    <xf borderId="3" fillId="0" fontId="4" numFmtId="0" xfId="0" applyAlignment="1" applyBorder="1" applyFont="1">
      <alignment horizontal="center" vertical="center"/>
    </xf>
    <xf borderId="4" fillId="2" fontId="4" numFmtId="0" xfId="0" applyAlignment="1" applyBorder="1" applyFill="1" applyFont="1">
      <alignment vertical="center"/>
    </xf>
    <xf borderId="5" fillId="2" fontId="5" numFmtId="0" xfId="0" applyBorder="1" applyFont="1"/>
    <xf borderId="2" fillId="2" fontId="4" numFmtId="164" xfId="0" applyAlignment="1" applyBorder="1" applyFont="1" applyNumberFormat="1">
      <alignment vertical="center"/>
    </xf>
    <xf borderId="3" fillId="2" fontId="4" numFmtId="164" xfId="0" applyAlignment="1" applyBorder="1" applyFont="1" applyNumberFormat="1">
      <alignment vertical="center"/>
    </xf>
    <xf borderId="2" fillId="3" fontId="6" numFmtId="0" xfId="0" applyAlignment="1" applyBorder="1" applyFill="1" applyFont="1">
      <alignment vertical="center"/>
    </xf>
    <xf borderId="6" fillId="3" fontId="3" numFmtId="0" xfId="0" applyAlignment="1" applyBorder="1" applyFont="1">
      <alignment vertical="center"/>
    </xf>
    <xf borderId="2" fillId="3" fontId="3" numFmtId="164" xfId="0" applyAlignment="1" applyBorder="1" applyFont="1" applyNumberFormat="1">
      <alignment vertical="center"/>
    </xf>
    <xf borderId="3" fillId="3" fontId="3" numFmtId="164" xfId="0" applyAlignment="1" applyBorder="1" applyFont="1" applyNumberFormat="1">
      <alignment vertical="center"/>
    </xf>
    <xf borderId="3" fillId="2" fontId="3" numFmtId="0" xfId="0" applyAlignment="1" applyBorder="1" applyFont="1">
      <alignment vertical="center"/>
    </xf>
    <xf borderId="7" fillId="2" fontId="3" numFmtId="0" xfId="0" applyAlignment="1" applyBorder="1" applyFont="1">
      <alignment vertical="center"/>
    </xf>
    <xf borderId="8" fillId="2" fontId="3" numFmtId="164" xfId="0" applyAlignment="1" applyBorder="1" applyFont="1" applyNumberFormat="1">
      <alignment vertical="center"/>
    </xf>
    <xf borderId="2" fillId="2" fontId="3" numFmtId="164" xfId="0" applyAlignment="1" applyBorder="1" applyFont="1" applyNumberFormat="1">
      <alignment vertical="center"/>
    </xf>
    <xf borderId="3" fillId="2" fontId="3" numFmtId="164" xfId="0" applyAlignment="1" applyBorder="1" applyFont="1" applyNumberFormat="1">
      <alignment vertical="center"/>
    </xf>
    <xf borderId="0" fillId="4" fontId="7" numFmtId="0" xfId="0" applyFill="1" applyFont="1"/>
    <xf borderId="3" fillId="3" fontId="3" numFmtId="0" xfId="0" applyAlignment="1" applyBorder="1" applyFont="1">
      <alignment vertical="center"/>
    </xf>
    <xf borderId="8" fillId="3" fontId="3" numFmtId="0" xfId="0" applyAlignment="1" applyBorder="1" applyFont="1">
      <alignment vertical="center"/>
    </xf>
    <xf borderId="8" fillId="3" fontId="3" numFmtId="164" xfId="0" applyAlignment="1" applyBorder="1" applyFont="1" applyNumberFormat="1">
      <alignment vertical="center"/>
    </xf>
    <xf borderId="1" fillId="4" fontId="3" numFmtId="0" xfId="0" applyBorder="1" applyFont="1"/>
    <xf borderId="1" fillId="4" fontId="3" numFmtId="0" xfId="0" applyAlignment="1" applyBorder="1" applyFont="1">
      <alignment vertical="center"/>
    </xf>
    <xf borderId="9" fillId="4" fontId="4" numFmtId="0" xfId="0" applyAlignment="1" applyBorder="1" applyFont="1">
      <alignment horizontal="right" vertical="center"/>
    </xf>
    <xf borderId="4" fillId="4" fontId="4" numFmtId="0" xfId="0" applyAlignment="1" applyBorder="1" applyFont="1">
      <alignment horizontal="right" vertical="center"/>
    </xf>
    <xf borderId="2" fillId="2" fontId="6" numFmtId="0" xfId="0" applyAlignment="1" applyBorder="1" applyFont="1">
      <alignment vertical="center"/>
    </xf>
    <xf borderId="9" fillId="2" fontId="3" numFmtId="0" xfId="0" applyAlignment="1" applyBorder="1" applyFont="1">
      <alignment vertical="center"/>
    </xf>
    <xf borderId="0" fillId="4" fontId="4" numFmtId="0" xfId="0" applyAlignment="1" applyFont="1">
      <alignment vertical="center"/>
    </xf>
    <xf borderId="10" fillId="2" fontId="5" numFmtId="0" xfId="0" applyBorder="1" applyFont="1"/>
    <xf borderId="6" fillId="4" fontId="4" numFmtId="3" xfId="0" applyAlignment="1" applyBorder="1" applyFont="1" applyNumberFormat="1">
      <alignment horizontal="right" vertical="center"/>
    </xf>
    <xf borderId="11" fillId="4" fontId="4" numFmtId="3" xfId="0" applyAlignment="1" applyBorder="1" applyFont="1" applyNumberFormat="1">
      <alignment horizontal="right" vertical="center"/>
    </xf>
    <xf borderId="7" fillId="3" fontId="3" numFmtId="0" xfId="0" applyAlignment="1" applyBorder="1" applyFont="1">
      <alignment vertical="center"/>
    </xf>
    <xf borderId="12" fillId="5" fontId="8" numFmtId="0" xfId="0" applyAlignment="1" applyBorder="1" applyFill="1" applyFont="1">
      <alignment readingOrder="0" vertical="center"/>
    </xf>
    <xf borderId="12" fillId="5" fontId="3" numFmtId="0" xfId="0" applyAlignment="1" applyBorder="1" applyFont="1">
      <alignment vertical="center"/>
    </xf>
    <xf borderId="12" fillId="5" fontId="3" numFmtId="3" xfId="0" applyAlignment="1" applyBorder="1" applyFont="1" applyNumberFormat="1">
      <alignment horizontal="right" vertical="center"/>
    </xf>
    <xf borderId="8" fillId="2" fontId="3" numFmtId="0" xfId="0" applyAlignment="1" applyBorder="1" applyFont="1">
      <alignment vertical="center"/>
    </xf>
    <xf borderId="1" fillId="2" fontId="3" numFmtId="0" xfId="0" applyAlignment="1" applyBorder="1" applyFont="1">
      <alignment vertical="center"/>
    </xf>
    <xf borderId="10" fillId="2" fontId="3" numFmtId="0" xfId="0" applyAlignment="1" applyBorder="1" applyFont="1">
      <alignment vertical="center"/>
    </xf>
    <xf borderId="5" fillId="2" fontId="3" numFmtId="3" xfId="0" applyAlignment="1" applyBorder="1" applyFont="1" applyNumberFormat="1">
      <alignment horizontal="right" vertical="center"/>
    </xf>
    <xf borderId="9" fillId="2" fontId="3" numFmtId="3" xfId="0" applyAlignment="1" applyBorder="1" applyFont="1" applyNumberFormat="1">
      <alignment horizontal="right" vertical="center"/>
    </xf>
    <xf borderId="4" fillId="2" fontId="3" numFmtId="3" xfId="0" applyAlignment="1" applyBorder="1" applyFont="1" applyNumberFormat="1">
      <alignment horizontal="right" vertical="center"/>
    </xf>
    <xf borderId="2" fillId="3" fontId="4" numFmtId="0" xfId="0" applyAlignment="1" applyBorder="1" applyFont="1">
      <alignment vertical="center"/>
    </xf>
    <xf borderId="2" fillId="3" fontId="3" numFmtId="0" xfId="0" applyAlignment="1" applyBorder="1" applyFont="1">
      <alignment vertical="center"/>
    </xf>
    <xf borderId="12" fillId="2" fontId="3" numFmtId="0" xfId="0" applyAlignment="1" applyBorder="1" applyFont="1">
      <alignment vertical="center"/>
    </xf>
    <xf borderId="8" fillId="2" fontId="3" numFmtId="3" xfId="0" applyAlignment="1" applyBorder="1" applyFont="1" applyNumberFormat="1">
      <alignment horizontal="right" vertical="center"/>
    </xf>
    <xf borderId="2" fillId="2" fontId="3" numFmtId="3" xfId="0" applyAlignment="1" applyBorder="1" applyFont="1" applyNumberFormat="1">
      <alignment horizontal="right" vertical="center"/>
    </xf>
    <xf borderId="3" fillId="2" fontId="3" numFmtId="3" xfId="0" applyAlignment="1" applyBorder="1" applyFont="1" applyNumberFormat="1">
      <alignment horizontal="right" vertical="center"/>
    </xf>
    <xf borderId="7" fillId="2" fontId="3" numFmtId="0" xfId="0" applyAlignment="1" applyBorder="1" applyFont="1">
      <alignment readingOrder="0" vertical="center"/>
    </xf>
    <xf borderId="12" fillId="5" fontId="8" numFmtId="0" xfId="0" applyAlignment="1" applyBorder="1" applyFont="1">
      <alignment vertical="center"/>
    </xf>
    <xf borderId="11" fillId="3" fontId="3" numFmtId="0" xfId="0" applyAlignment="1" applyBorder="1" applyFont="1">
      <alignment vertical="center"/>
    </xf>
    <xf borderId="9" fillId="3" fontId="6" numFmtId="0" xfId="0" applyAlignment="1" applyBorder="1" applyFont="1">
      <alignment vertical="center"/>
    </xf>
    <xf borderId="9" fillId="3" fontId="4" numFmtId="0" xfId="0" applyAlignment="1" applyBorder="1" applyFont="1">
      <alignment vertical="center"/>
    </xf>
    <xf borderId="2" fillId="3" fontId="4" numFmtId="165" xfId="0" applyAlignment="1" applyBorder="1" applyFont="1" applyNumberFormat="1">
      <alignment vertical="center"/>
    </xf>
    <xf borderId="3" fillId="3" fontId="4" numFmtId="165" xfId="0" applyAlignment="1" applyBorder="1" applyFont="1" applyNumberFormat="1">
      <alignment vertical="center"/>
    </xf>
    <xf borderId="2" fillId="2" fontId="3" numFmtId="165" xfId="0" applyAlignment="1" applyBorder="1" applyFont="1" applyNumberFormat="1">
      <alignment vertical="center"/>
    </xf>
    <xf borderId="3" fillId="2" fontId="3" numFmtId="165" xfId="0" applyAlignment="1" applyBorder="1" applyFont="1" applyNumberFormat="1">
      <alignment vertical="center"/>
    </xf>
    <xf borderId="6" fillId="3" fontId="3" numFmtId="165" xfId="0" applyAlignment="1" applyBorder="1" applyFont="1" applyNumberFormat="1">
      <alignment vertical="center"/>
    </xf>
    <xf borderId="11" fillId="3" fontId="3" numFmtId="165" xfId="0" applyAlignment="1" applyBorder="1" applyFont="1" applyNumberFormat="1">
      <alignment vertical="center"/>
    </xf>
    <xf borderId="13" fillId="2" fontId="3" numFmtId="0" xfId="0" applyAlignment="1" applyBorder="1" applyFont="1">
      <alignment vertical="center"/>
    </xf>
    <xf borderId="12" fillId="2" fontId="3" numFmtId="3" xfId="0" applyAlignment="1" applyBorder="1" applyFont="1" applyNumberFormat="1">
      <alignment horizontal="right" vertical="center"/>
    </xf>
    <xf borderId="12" fillId="4" fontId="4" numFmtId="0" xfId="0" applyAlignment="1" applyBorder="1" applyFont="1">
      <alignment readingOrder="0" vertical="center"/>
    </xf>
    <xf borderId="12" fillId="4" fontId="4" numFmtId="0" xfId="0" applyAlignment="1" applyBorder="1" applyFont="1">
      <alignment vertical="center"/>
    </xf>
    <xf borderId="2" fillId="4" fontId="4" numFmtId="166" xfId="0" applyAlignment="1" applyBorder="1" applyFont="1" applyNumberFormat="1">
      <alignment horizontal="right" vertical="center"/>
    </xf>
    <xf borderId="3" fillId="4" fontId="4" numFmtId="166" xfId="0" applyAlignment="1" applyBorder="1" applyFont="1" applyNumberFormat="1">
      <alignment horizontal="right" vertical="center"/>
    </xf>
    <xf borderId="2" fillId="2" fontId="3" numFmtId="166" xfId="0" applyAlignment="1" applyBorder="1" applyFont="1" applyNumberFormat="1">
      <alignment horizontal="right" vertical="center"/>
    </xf>
    <xf borderId="3" fillId="2" fontId="3" numFmtId="166" xfId="0" applyAlignment="1" applyBorder="1" applyFont="1" applyNumberFormat="1">
      <alignment horizontal="right" vertical="center"/>
    </xf>
    <xf borderId="6" fillId="2" fontId="3" numFmtId="166" xfId="0" applyAlignment="1" applyBorder="1" applyFont="1" applyNumberFormat="1">
      <alignment horizontal="right" vertical="center"/>
    </xf>
    <xf borderId="11" fillId="2" fontId="3" numFmtId="166" xfId="0" applyAlignment="1" applyBorder="1" applyFont="1" applyNumberFormat="1">
      <alignment horizontal="right" vertical="center"/>
    </xf>
    <xf borderId="0" fillId="0" fontId="9" numFmtId="0" xfId="0" applyFont="1"/>
    <xf borderId="0" fillId="0" fontId="7" numFmtId="0" xfId="0" applyAlignment="1" applyFont="1">
      <alignment readingOrder="0"/>
    </xf>
    <xf borderId="0" fillId="0" fontId="7" numFmtId="0" xfId="0" applyFont="1"/>
    <xf borderId="0" fillId="0" fontId="3" numFmtId="0" xfId="0" applyAlignment="1" applyFont="1">
      <alignment horizontal="left" readingOrder="0"/>
    </xf>
    <xf borderId="0" fillId="0" fontId="3" numFmtId="9" xfId="0" applyFont="1" applyNumberFormat="1"/>
    <xf borderId="0" fillId="4" fontId="4" numFmtId="0" xfId="0" applyAlignment="1" applyFont="1">
      <alignment readingOrder="0"/>
    </xf>
    <xf borderId="0" fillId="4" fontId="4" numFmtId="0" xfId="0" applyFont="1"/>
    <xf borderId="0" fillId="4" fontId="3" numFmtId="0" xfId="0" applyAlignment="1" applyFont="1">
      <alignment horizontal="left"/>
    </xf>
    <xf borderId="0" fillId="4" fontId="3" numFmtId="3" xfId="0" applyFont="1" applyNumberFormat="1"/>
    <xf borderId="0" fillId="4" fontId="3" numFmtId="0" xfId="0" applyAlignment="1" applyFont="1">
      <alignment horizontal="left" readingOrder="0"/>
    </xf>
    <xf borderId="2" fillId="4" fontId="10" numFmtId="0" xfId="0" applyBorder="1" applyFont="1"/>
    <xf borderId="2" fillId="4" fontId="10" numFmtId="0" xfId="0" applyAlignment="1" applyBorder="1" applyFont="1">
      <alignment horizontal="center"/>
    </xf>
    <xf borderId="2" fillId="4" fontId="11" numFmtId="0" xfId="0" applyAlignment="1" applyBorder="1" applyFont="1">
      <alignment horizontal="center"/>
    </xf>
    <xf borderId="2" fillId="0" fontId="10" numFmtId="0" xfId="0" applyAlignment="1" applyBorder="1" applyFont="1">
      <alignment horizontal="left"/>
    </xf>
    <xf borderId="2" fillId="0" fontId="10" numFmtId="164" xfId="0" applyBorder="1" applyFont="1" applyNumberFormat="1"/>
    <xf borderId="2" fillId="0" fontId="10" numFmtId="9" xfId="0" applyAlignment="1" applyBorder="1" applyFont="1" applyNumberFormat="1">
      <alignment readingOrder="0"/>
    </xf>
    <xf borderId="2" fillId="0" fontId="11" numFmtId="9" xfId="0" applyAlignment="1" applyBorder="1" applyFont="1" applyNumberFormat="1">
      <alignment readingOrder="0"/>
    </xf>
    <xf borderId="2" fillId="0" fontId="10" numFmtId="9" xfId="0" applyBorder="1" applyFont="1" applyNumberFormat="1"/>
    <xf borderId="2" fillId="0" fontId="11" numFmtId="0" xfId="0" applyAlignment="1" applyBorder="1" applyFont="1">
      <alignment horizontal="left"/>
    </xf>
    <xf borderId="2" fillId="0" fontId="11" numFmtId="164" xfId="0" applyBorder="1" applyFont="1" applyNumberFormat="1"/>
    <xf borderId="2" fillId="0" fontId="11" numFmtId="9" xfId="0" applyBorder="1" applyFont="1" applyNumberFormat="1"/>
    <xf borderId="2" fillId="0" fontId="10" numFmtId="0" xfId="0" applyAlignment="1" applyBorder="1" applyFont="1">
      <alignment horizontal="right"/>
    </xf>
    <xf borderId="2" fillId="0" fontId="10" numFmtId="0" xfId="0" applyBorder="1" applyFont="1"/>
    <xf borderId="0" fillId="0" fontId="12" numFmtId="0" xfId="0" applyAlignment="1" applyFont="1">
      <alignment shrinkToFit="0" wrapText="0"/>
    </xf>
    <xf borderId="14" fillId="0" fontId="12" numFmtId="0" xfId="0" applyAlignment="1" applyBorder="1" applyFont="1">
      <alignment horizontal="center" readingOrder="0" shrinkToFit="0" vertical="center" wrapText="0"/>
    </xf>
    <xf borderId="10" fillId="0" fontId="5" numFmtId="0" xfId="0" applyBorder="1" applyFont="1"/>
    <xf borderId="0" fillId="0" fontId="12" numFmtId="0" xfId="0" applyAlignment="1" applyFont="1">
      <alignment horizontal="center" readingOrder="0" shrinkToFit="0" vertical="center" wrapText="0"/>
    </xf>
    <xf borderId="10" fillId="0" fontId="12" numFmtId="0" xfId="0" applyAlignment="1" applyBorder="1" applyFont="1">
      <alignment horizontal="center" readingOrder="0" shrinkToFit="0" vertical="center" wrapText="0"/>
    </xf>
    <xf borderId="4" fillId="0" fontId="12" numFmtId="0" xfId="0" applyAlignment="1" applyBorder="1" applyFont="1">
      <alignment horizontal="center" readingOrder="0" shrinkToFit="0" vertical="center" wrapText="0"/>
    </xf>
    <xf borderId="13" fillId="0" fontId="12" numFmtId="0" xfId="0" applyAlignment="1" applyBorder="1" applyFont="1">
      <alignment readingOrder="0" shrinkToFit="0" vertical="center" wrapText="0"/>
    </xf>
    <xf borderId="11" fillId="2" fontId="12" numFmtId="0" xfId="0" applyAlignment="1" applyBorder="1" applyFont="1">
      <alignment horizontal="center" readingOrder="0" shrinkToFit="0" vertical="center" wrapText="0"/>
    </xf>
    <xf borderId="13" fillId="2" fontId="12" numFmtId="0" xfId="0" applyAlignment="1" applyBorder="1" applyFont="1">
      <alignment horizontal="center" readingOrder="0" shrinkToFit="0" vertical="center" wrapText="0"/>
    </xf>
    <xf borderId="7" fillId="2" fontId="12" numFmtId="0" xfId="0" applyAlignment="1" applyBorder="1" applyFont="1">
      <alignment horizontal="center" readingOrder="0" vertical="center"/>
    </xf>
    <xf borderId="14" fillId="2" fontId="12" numFmtId="0" xfId="0" applyAlignment="1" applyBorder="1" applyFont="1">
      <alignment horizontal="center" readingOrder="0" shrinkToFit="0" vertical="center" wrapText="0"/>
    </xf>
    <xf borderId="1" fillId="0" fontId="5" numFmtId="0" xfId="0" applyBorder="1" applyFont="1"/>
    <xf borderId="0" fillId="2" fontId="12" numFmtId="0" xfId="0" applyAlignment="1" applyFont="1">
      <alignment horizontal="center" readingOrder="0" shrinkToFit="0" vertical="center" wrapText="0"/>
    </xf>
    <xf borderId="10" fillId="2" fontId="12" numFmtId="0" xfId="0" applyAlignment="1" applyBorder="1" applyFont="1">
      <alignment horizontal="center" readingOrder="0" shrinkToFit="0" vertical="center" wrapText="0"/>
    </xf>
    <xf borderId="0" fillId="2" fontId="13" numFmtId="0" xfId="0" applyAlignment="1" applyFont="1">
      <alignment readingOrder="0" shrinkToFit="0" vertical="center" wrapText="0"/>
    </xf>
    <xf borderId="11" fillId="2" fontId="13" numFmtId="0" xfId="0" applyAlignment="1" applyBorder="1" applyFont="1">
      <alignment horizontal="center" readingOrder="0" shrinkToFit="0" vertical="center" wrapText="0"/>
    </xf>
    <xf borderId="13" fillId="2" fontId="13" numFmtId="9" xfId="0" applyAlignment="1" applyBorder="1" applyFont="1" applyNumberFormat="1">
      <alignment horizontal="center" readingOrder="0" shrinkToFit="0" vertical="center" wrapText="0"/>
    </xf>
    <xf borderId="7" fillId="2" fontId="13" numFmtId="167" xfId="0" applyAlignment="1" applyBorder="1" applyFont="1" applyNumberFormat="1">
      <alignment horizontal="center" readingOrder="0" shrinkToFit="0" vertical="center" wrapText="0"/>
    </xf>
    <xf borderId="13" fillId="2" fontId="13" numFmtId="0" xfId="0" applyAlignment="1" applyBorder="1" applyFont="1">
      <alignment horizontal="center" readingOrder="0" shrinkToFit="0" vertical="center" wrapText="0"/>
    </xf>
    <xf borderId="13" fillId="2" fontId="13" numFmtId="167" xfId="0" applyAlignment="1" applyBorder="1" applyFont="1" applyNumberFormat="1">
      <alignment horizontal="center" readingOrder="0" shrinkToFit="0" vertical="center" wrapText="0"/>
    </xf>
    <xf borderId="11" fillId="2" fontId="13" numFmtId="167" xfId="0" applyAlignment="1" applyBorder="1" applyFont="1" applyNumberFormat="1">
      <alignment horizontal="center" shrinkToFit="0" vertical="center" wrapText="0"/>
    </xf>
    <xf borderId="0" fillId="5" fontId="14" numFmtId="0" xfId="0" applyAlignment="1" applyFont="1">
      <alignment horizontal="left" readingOrder="0" shrinkToFit="0" vertical="center" wrapText="0"/>
    </xf>
    <xf borderId="14" fillId="5" fontId="14" numFmtId="0" xfId="0" applyAlignment="1" applyBorder="1" applyFont="1">
      <alignment horizontal="center" readingOrder="0" shrinkToFit="0" vertical="center" wrapText="0"/>
    </xf>
    <xf borderId="0" fillId="5" fontId="14" numFmtId="9" xfId="0" applyAlignment="1" applyFont="1" applyNumberFormat="1">
      <alignment horizontal="center" readingOrder="0" shrinkToFit="0" vertical="center" wrapText="0"/>
    </xf>
    <xf borderId="10" fillId="5" fontId="14" numFmtId="167" xfId="0" applyAlignment="1" applyBorder="1" applyFont="1" applyNumberFormat="1">
      <alignment horizontal="center" readingOrder="0" shrinkToFit="0" vertical="center" wrapText="0"/>
    </xf>
    <xf borderId="0" fillId="5" fontId="14" numFmtId="0" xfId="0" applyAlignment="1" applyFont="1">
      <alignment horizontal="center" readingOrder="0" shrinkToFit="0" vertical="center" wrapText="0"/>
    </xf>
    <xf borderId="0" fillId="5" fontId="14" numFmtId="167" xfId="0" applyAlignment="1" applyFont="1" applyNumberFormat="1">
      <alignment horizontal="center" readingOrder="0" shrinkToFit="0" vertical="center" wrapText="0"/>
    </xf>
    <xf borderId="14" fillId="5" fontId="14" numFmtId="167" xfId="0" applyAlignment="1" applyBorder="1" applyFont="1" applyNumberFormat="1">
      <alignment horizontal="center" shrinkToFit="0" vertical="center" wrapText="0"/>
    </xf>
    <xf borderId="0" fillId="2" fontId="14" numFmtId="0" xfId="0" applyAlignment="1" applyFont="1">
      <alignment horizontal="left" readingOrder="0" shrinkToFit="0" vertical="center" wrapText="0"/>
    </xf>
    <xf borderId="14" fillId="2" fontId="14" numFmtId="0" xfId="0" applyAlignment="1" applyBorder="1" applyFont="1">
      <alignment horizontal="center" readingOrder="0" shrinkToFit="0" vertical="center" wrapText="0"/>
    </xf>
    <xf borderId="0" fillId="2" fontId="14" numFmtId="9" xfId="0" applyAlignment="1" applyFont="1" applyNumberFormat="1">
      <alignment horizontal="center" readingOrder="0" shrinkToFit="0" vertical="center" wrapText="0"/>
    </xf>
    <xf borderId="10" fillId="2" fontId="14" numFmtId="167" xfId="0" applyAlignment="1" applyBorder="1" applyFont="1" applyNumberFormat="1">
      <alignment horizontal="center" readingOrder="0" shrinkToFit="0" vertical="center" wrapText="0"/>
    </xf>
    <xf borderId="0" fillId="2" fontId="14" numFmtId="0" xfId="0" applyAlignment="1" applyFont="1">
      <alignment horizontal="center" readingOrder="0" shrinkToFit="0" vertical="center" wrapText="0"/>
    </xf>
    <xf borderId="0" fillId="2" fontId="14" numFmtId="167" xfId="0" applyAlignment="1" applyFont="1" applyNumberFormat="1">
      <alignment horizontal="center" readingOrder="0" shrinkToFit="0" vertical="center" wrapText="0"/>
    </xf>
    <xf borderId="14" fillId="2" fontId="14" numFmtId="167" xfId="0" applyAlignment="1" applyBorder="1" applyFont="1" applyNumberFormat="1">
      <alignment horizontal="center" shrinkToFit="0" vertical="center" wrapText="0"/>
    </xf>
    <xf borderId="0" fillId="5" fontId="13" numFmtId="0" xfId="0" applyAlignment="1" applyFont="1">
      <alignment horizontal="left" readingOrder="0" shrinkToFit="0" vertical="center" wrapText="0"/>
    </xf>
    <xf borderId="14" fillId="5" fontId="13" numFmtId="0" xfId="0" applyAlignment="1" applyBorder="1" applyFont="1">
      <alignment horizontal="center" readingOrder="0" shrinkToFit="0" vertical="center" wrapText="0"/>
    </xf>
    <xf borderId="0" fillId="5" fontId="13" numFmtId="9" xfId="0" applyAlignment="1" applyFont="1" applyNumberFormat="1">
      <alignment horizontal="center" readingOrder="0" shrinkToFit="0" vertical="center" wrapText="0"/>
    </xf>
    <xf borderId="10" fillId="5" fontId="13" numFmtId="167" xfId="0" applyAlignment="1" applyBorder="1" applyFont="1" applyNumberFormat="1">
      <alignment horizontal="center" readingOrder="0" shrinkToFit="0" vertical="center" wrapText="0"/>
    </xf>
    <xf borderId="0" fillId="5" fontId="13" numFmtId="0" xfId="0" applyAlignment="1" applyFont="1">
      <alignment horizontal="center" readingOrder="0" shrinkToFit="0" vertical="center" wrapText="0"/>
    </xf>
    <xf borderId="0" fillId="5" fontId="13" numFmtId="167" xfId="0" applyAlignment="1" applyFont="1" applyNumberFormat="1">
      <alignment horizontal="center" readingOrder="0" shrinkToFit="0" vertical="center" wrapText="0"/>
    </xf>
    <xf borderId="14" fillId="5" fontId="13" numFmtId="167" xfId="0" applyAlignment="1" applyBorder="1" applyFont="1" applyNumberFormat="1">
      <alignment horizontal="center" shrinkToFit="0" vertical="center" wrapText="0"/>
    </xf>
    <xf borderId="14" fillId="2" fontId="13" numFmtId="0" xfId="0" applyAlignment="1" applyBorder="1" applyFont="1">
      <alignment horizontal="center" readingOrder="0" shrinkToFit="0" vertical="center" wrapText="0"/>
    </xf>
    <xf borderId="0" fillId="2" fontId="13" numFmtId="9" xfId="0" applyAlignment="1" applyFont="1" applyNumberFormat="1">
      <alignment horizontal="center" readingOrder="0" shrinkToFit="0" vertical="center" wrapText="0"/>
    </xf>
    <xf borderId="10" fillId="2" fontId="13" numFmtId="167" xfId="0" applyAlignment="1" applyBorder="1" applyFont="1" applyNumberFormat="1">
      <alignment horizontal="center" readingOrder="0" shrinkToFit="0" vertical="center" wrapText="0"/>
    </xf>
    <xf borderId="0" fillId="2" fontId="13" numFmtId="0" xfId="0" applyAlignment="1" applyFont="1">
      <alignment horizontal="center" readingOrder="0" shrinkToFit="0" vertical="center" wrapText="0"/>
    </xf>
    <xf borderId="0" fillId="2" fontId="13" numFmtId="167" xfId="0" applyAlignment="1" applyFont="1" applyNumberFormat="1">
      <alignment horizontal="center" readingOrder="0" shrinkToFit="0" vertical="center" wrapText="0"/>
    </xf>
    <xf borderId="14" fillId="2" fontId="13" numFmtId="167" xfId="0" applyAlignment="1" applyBorder="1" applyFont="1" applyNumberFormat="1">
      <alignment horizontal="center" shrinkToFit="0" vertical="center" wrapText="0"/>
    </xf>
    <xf borderId="7" fillId="2" fontId="12" numFmtId="0" xfId="0" applyAlignment="1" applyBorder="1" applyFont="1">
      <alignment readingOrder="0" shrinkToFit="0" vertical="center" wrapText="0"/>
    </xf>
    <xf borderId="13" fillId="2" fontId="12" numFmtId="9" xfId="0" applyAlignment="1" applyBorder="1" applyFont="1" applyNumberFormat="1">
      <alignment horizontal="center" shrinkToFit="0" vertical="center" wrapText="0"/>
    </xf>
    <xf borderId="13" fillId="2" fontId="12" numFmtId="167" xfId="0" applyAlignment="1" applyBorder="1" applyFont="1" applyNumberFormat="1">
      <alignment horizontal="center" readingOrder="0" shrinkToFit="0" vertical="center" wrapText="0"/>
    </xf>
    <xf borderId="11" fillId="2" fontId="12" numFmtId="167" xfId="0" applyAlignment="1" applyBorder="1" applyFont="1" applyNumberFormat="1">
      <alignment horizontal="center" shrinkToFit="0" vertical="center" wrapText="0"/>
    </xf>
    <xf borderId="2" fillId="0" fontId="3" numFmtId="0" xfId="0" applyAlignment="1" applyBorder="1" applyFont="1">
      <alignment horizontal="center"/>
    </xf>
    <xf borderId="2" fillId="0" fontId="4" numFmtId="0" xfId="0" applyBorder="1" applyFont="1"/>
    <xf borderId="2" fillId="0" fontId="4" numFmtId="168" xfId="0" applyAlignment="1" applyBorder="1" applyFont="1" applyNumberFormat="1">
      <alignment horizontal="center"/>
    </xf>
    <xf borderId="3" fillId="0" fontId="4" numFmtId="9" xfId="0" applyAlignment="1" applyBorder="1" applyFont="1" applyNumberFormat="1">
      <alignment horizontal="center"/>
    </xf>
    <xf borderId="2" fillId="0" fontId="3" numFmtId="0" xfId="0" applyBorder="1" applyFont="1"/>
    <xf borderId="2" fillId="0" fontId="3" numFmtId="9" xfId="0" applyAlignment="1" applyBorder="1" applyFont="1" applyNumberFormat="1">
      <alignment horizontal="center"/>
    </xf>
    <xf borderId="3" fillId="0" fontId="3" numFmtId="9" xfId="0" applyAlignment="1" applyBorder="1" applyFont="1" applyNumberFormat="1">
      <alignment horizontal="center"/>
    </xf>
    <xf borderId="5" fillId="0" fontId="3" numFmtId="0" xfId="0" applyAlignment="1" applyBorder="1" applyFont="1">
      <alignment horizontal="center"/>
    </xf>
    <xf borderId="9" fillId="0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vertical="center"/>
    </xf>
    <xf borderId="8" fillId="0" fontId="4" numFmtId="0" xfId="0" applyBorder="1" applyFont="1"/>
    <xf borderId="8" fillId="0" fontId="3" numFmtId="0" xfId="0" applyAlignment="1" applyBorder="1" applyFont="1">
      <alignment readingOrder="0"/>
    </xf>
    <xf borderId="6" fillId="0" fontId="3" numFmtId="9" xfId="0" applyAlignment="1" applyBorder="1" applyFont="1" applyNumberFormat="1">
      <alignment horizontal="center"/>
    </xf>
    <xf borderId="11" fillId="0" fontId="3" numFmtId="9" xfId="0" applyAlignment="1" applyBorder="1" applyFont="1" applyNumberFormat="1">
      <alignment horizontal="center"/>
    </xf>
    <xf borderId="3" fillId="0" fontId="3" numFmtId="0" xfId="0" applyBorder="1" applyFont="1"/>
    <xf borderId="12" fillId="4" fontId="4" numFmtId="0" xfId="0" applyAlignment="1" applyBorder="1" applyFont="1">
      <alignment horizontal="center" readingOrder="0"/>
    </xf>
    <xf borderId="12" fillId="0" fontId="5" numFmtId="0" xfId="0" applyBorder="1" applyFont="1"/>
    <xf borderId="8" fillId="0" fontId="3" numFmtId="0" xfId="0" applyBorder="1" applyFont="1"/>
    <xf borderId="9" fillId="0" fontId="4" numFmtId="164" xfId="0" applyAlignment="1" applyBorder="1" applyFont="1" applyNumberFormat="1">
      <alignment horizontal="center"/>
    </xf>
    <xf borderId="4" fillId="0" fontId="4" numFmtId="9" xfId="0" applyAlignment="1" applyBorder="1" applyFont="1" applyNumberFormat="1">
      <alignment horizontal="center"/>
    </xf>
    <xf borderId="2" fillId="0" fontId="3" numFmtId="0" xfId="0" applyAlignment="1" applyBorder="1" applyFont="1">
      <alignment horizontal="left" readingOrder="0"/>
    </xf>
    <xf borderId="2" fillId="0" fontId="3" numFmtId="164" xfId="0" applyAlignment="1" applyBorder="1" applyFont="1" applyNumberFormat="1">
      <alignment horizontal="center"/>
    </xf>
    <xf borderId="12" fillId="0" fontId="3" numFmtId="0" xfId="0" applyBorder="1" applyFont="1"/>
    <xf borderId="8" fillId="0" fontId="3" numFmtId="0" xfId="0" applyAlignment="1" applyBorder="1" applyFont="1">
      <alignment horizontal="left" readingOrder="0"/>
    </xf>
    <xf borderId="7" fillId="0" fontId="3" numFmtId="0" xfId="0" applyAlignment="1" applyBorder="1" applyFont="1">
      <alignment horizontal="left" readingOrder="0"/>
    </xf>
    <xf borderId="6" fillId="0" fontId="3" numFmtId="164" xfId="0" applyAlignment="1" applyBorder="1" applyFont="1" applyNumberFormat="1">
      <alignment horizontal="center"/>
    </xf>
    <xf borderId="0" fillId="4" fontId="4" numFmtId="0" xfId="0" applyAlignment="1" applyFont="1">
      <alignment readingOrder="0" shrinkToFit="0" vertical="bottom" wrapText="0"/>
    </xf>
    <xf borderId="0" fillId="4" fontId="3" numFmtId="49" xfId="0" applyAlignment="1" applyFont="1" applyNumberFormat="1">
      <alignment shrinkToFit="0" wrapText="1"/>
    </xf>
    <xf borderId="0" fillId="4" fontId="3" numFmtId="49" xfId="0" applyAlignment="1" applyFont="1" applyNumberFormat="1">
      <alignment horizontal="center" shrinkToFit="0" wrapText="1"/>
    </xf>
    <xf borderId="0" fillId="4" fontId="3" numFmtId="0" xfId="0" applyAlignment="1" applyFont="1">
      <alignment horizontal="center" shrinkToFit="0" wrapText="1"/>
    </xf>
    <xf borderId="0" fillId="4" fontId="3" numFmtId="0" xfId="0" applyFont="1"/>
    <xf borderId="0" fillId="4" fontId="3" numFmtId="168" xfId="0" applyFont="1" applyNumberFormat="1"/>
    <xf borderId="0" fillId="4" fontId="15" numFmtId="1" xfId="0" applyAlignment="1" applyFont="1" applyNumberFormat="1">
      <alignment horizontal="right" shrinkToFit="1" vertical="top" wrapText="0"/>
    </xf>
    <xf borderId="0" fillId="4" fontId="3" numFmtId="0" xfId="0" applyAlignment="1" applyFont="1">
      <alignment shrinkToFit="0" wrapText="1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6">
    <tableStyle count="2" pivot="0" name="tab3-style">
      <tableStyleElement dxfId="1" type="firstRowStripe"/>
      <tableStyleElement dxfId="2" type="secondRowStripe"/>
    </tableStyle>
    <tableStyle count="2" pivot="0" name="tab3-style 2">
      <tableStyleElement dxfId="1" type="firstRowStripe"/>
      <tableStyleElement dxfId="2" type="secondRowStripe"/>
    </tableStyle>
    <tableStyle count="2" pivot="0" name="tab3-style 3">
      <tableStyleElement dxfId="1" type="firstRowStripe"/>
      <tableStyleElement dxfId="2" type="secondRowStripe"/>
    </tableStyle>
    <tableStyle count="2" pivot="0" name="tab3-style 4">
      <tableStyleElement dxfId="1" type="firstRowStripe"/>
      <tableStyleElement dxfId="2" type="secondRowStripe"/>
    </tableStyle>
    <tableStyle count="2" pivot="0" name="tab3-style 5">
      <tableStyleElement dxfId="1" type="firstRowStripe"/>
      <tableStyleElement dxfId="2" type="secondRowStripe"/>
    </tableStyle>
    <tableStyle count="2" pivot="0" name="tab3-style 6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grouping val="stacked"/>
        <c:ser>
          <c:idx val="0"/>
          <c:order val="0"/>
          <c:tx>
            <c:v>Amérique du Nord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graphe3!$B$1:$D$1</c:f>
            </c:strRef>
          </c:cat>
          <c:val>
            <c:numRef>
              <c:f>graphe3!$B$2:$D$2</c:f>
              <c:numCache/>
            </c:numRef>
          </c:val>
        </c:ser>
        <c:ser>
          <c:idx val="1"/>
          <c:order val="1"/>
          <c:tx>
            <c:v>Europe (hors France)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graphe3!$B$1:$D$1</c:f>
            </c:strRef>
          </c:cat>
          <c:val>
            <c:numRef>
              <c:f>graphe3!$B$3:$D$3</c:f>
              <c:numCache/>
            </c:numRef>
          </c:val>
        </c:ser>
        <c:ser>
          <c:idx val="2"/>
          <c:order val="2"/>
          <c:tx>
            <c:v>France</c:v>
          </c:tx>
          <c:spPr>
            <a:solidFill>
              <a:schemeClr val="accent3"/>
            </a:solidFill>
            <a:ln cmpd="sng">
              <a:solidFill>
                <a:srgbClr val="000000"/>
              </a:solidFill>
            </a:ln>
          </c:spPr>
          <c:cat>
            <c:strRef>
              <c:f>graphe3!$B$1:$D$1</c:f>
            </c:strRef>
          </c:cat>
          <c:val>
            <c:numRef>
              <c:f>graphe3!$B$4:$D$4</c:f>
              <c:numCache/>
            </c:numRef>
          </c:val>
        </c:ser>
        <c:ser>
          <c:idx val="3"/>
          <c:order val="3"/>
          <c:tx>
            <c:v>Autre pays</c:v>
          </c:tx>
          <c:spPr>
            <a:solidFill>
              <a:schemeClr val="accent4"/>
            </a:solidFill>
            <a:ln cmpd="sng">
              <a:solidFill>
                <a:srgbClr val="000000"/>
              </a:solidFill>
            </a:ln>
          </c:spPr>
          <c:cat>
            <c:strRef>
              <c:f>graphe3!$B$1:$D$1</c:f>
            </c:strRef>
          </c:cat>
          <c:val>
            <c:numRef>
              <c:f>graphe3!$B$5:$D$5</c:f>
              <c:numCache/>
            </c:numRef>
          </c:val>
        </c:ser>
        <c:overlap val="100"/>
        <c:axId val="1546857657"/>
        <c:axId val="182470420"/>
      </c:barChart>
      <c:catAx>
        <c:axId val="154685765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2470420"/>
      </c:catAx>
      <c:valAx>
        <c:axId val="18247042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46857657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2021</c:v>
          </c:tx>
          <c:spPr>
            <a:ln cmpd="sng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graphe4!$B$1:$M$1</c:f>
            </c:strRef>
          </c:cat>
          <c:val>
            <c:numRef>
              <c:f>graphe4!$B$2:$M$2</c:f>
              <c:numCache/>
            </c:numRef>
          </c:val>
          <c:smooth val="0"/>
        </c:ser>
        <c:ser>
          <c:idx val="1"/>
          <c:order val="1"/>
          <c:tx>
            <c:v>2020</c:v>
          </c:tx>
          <c:spPr>
            <a:ln cmpd="sng">
              <a:solidFill>
                <a:srgbClr val="C0504D"/>
              </a:solidFill>
            </a:ln>
          </c:spPr>
          <c:marker>
            <c:symbol val="none"/>
          </c:marker>
          <c:cat>
            <c:strRef>
              <c:f>graphe4!$B$1:$M$1</c:f>
            </c:strRef>
          </c:cat>
          <c:val>
            <c:numRef>
              <c:f>graphe4!$B$3:$M$3</c:f>
              <c:numCache/>
            </c:numRef>
          </c:val>
          <c:smooth val="0"/>
        </c:ser>
        <c:ser>
          <c:idx val="2"/>
          <c:order val="2"/>
          <c:tx>
            <c:v>2019</c:v>
          </c:tx>
          <c:spPr>
            <a:ln cmpd="sng">
              <a:solidFill>
                <a:srgbClr val="9BBB59"/>
              </a:solidFill>
            </a:ln>
          </c:spPr>
          <c:marker>
            <c:symbol val="none"/>
          </c:marker>
          <c:cat>
            <c:strRef>
              <c:f>graphe4!$B$1:$M$1</c:f>
            </c:strRef>
          </c:cat>
          <c:val>
            <c:numRef>
              <c:f>graphe4!$B$4:$M$4</c:f>
              <c:numCache/>
            </c:numRef>
          </c:val>
          <c:smooth val="0"/>
        </c:ser>
        <c:axId val="214327444"/>
        <c:axId val="412265541"/>
      </c:lineChart>
      <c:catAx>
        <c:axId val="2143274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12265541"/>
      </c:catAx>
      <c:valAx>
        <c:axId val="41226554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14327444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485775</xdr:colOff>
      <xdr:row>2</xdr:row>
      <xdr:rowOff>19050</xdr:rowOff>
    </xdr:from>
    <xdr:ext cx="1323975" cy="1009650"/>
    <xdr:sp>
      <xdr:nvSpPr>
        <xdr:cNvPr id="3" name="Shape 3"/>
        <xdr:cNvSpPr/>
      </xdr:nvSpPr>
      <xdr:spPr>
        <a:xfrm>
          <a:off x="4698300" y="3284700"/>
          <a:ext cx="1295400" cy="990600"/>
        </a:xfrm>
        <a:prstGeom prst="homePlate">
          <a:avLst>
            <a:gd fmla="val 50000" name="adj"/>
          </a:avLst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Fin des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restriction locales</a:t>
          </a:r>
          <a:endParaRPr sz="1100"/>
        </a:p>
      </xdr:txBody>
    </xdr:sp>
    <xdr:clientData fLocksWithSheet="0"/>
  </xdr:oneCellAnchor>
  <xdr:oneCellAnchor>
    <xdr:from>
      <xdr:col>1</xdr:col>
      <xdr:colOff>180975</xdr:colOff>
      <xdr:row>7</xdr:row>
      <xdr:rowOff>76200</xdr:rowOff>
    </xdr:from>
    <xdr:ext cx="542925" cy="228600"/>
    <xdr:sp>
      <xdr:nvSpPr>
        <xdr:cNvPr id="4" name="Shape 4"/>
        <xdr:cNvSpPr txBox="1"/>
      </xdr:nvSpPr>
      <xdr:spPr>
        <a:xfrm>
          <a:off x="5074550" y="3608550"/>
          <a:ext cx="525600" cy="25470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03/20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</xdr:col>
      <xdr:colOff>485775</xdr:colOff>
      <xdr:row>7</xdr:row>
      <xdr:rowOff>76200</xdr:rowOff>
    </xdr:from>
    <xdr:ext cx="542925" cy="352425"/>
    <xdr:sp>
      <xdr:nvSpPr>
        <xdr:cNvPr id="5" name="Shape 5"/>
        <xdr:cNvSpPr txBox="1"/>
      </xdr:nvSpPr>
      <xdr:spPr>
        <a:xfrm>
          <a:off x="5070750" y="3608550"/>
          <a:ext cx="527700" cy="28710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07/20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180975</xdr:colOff>
      <xdr:row>5</xdr:row>
      <xdr:rowOff>66675</xdr:rowOff>
    </xdr:from>
    <xdr:ext cx="914400" cy="304800"/>
    <xdr:sp>
      <xdr:nvSpPr>
        <xdr:cNvPr id="6" name="Shape 6"/>
        <xdr:cNvSpPr/>
      </xdr:nvSpPr>
      <xdr:spPr>
        <a:xfrm>
          <a:off x="4679075" y="3525175"/>
          <a:ext cx="899700" cy="285600"/>
        </a:xfrm>
        <a:prstGeom prst="rect">
          <a:avLst/>
        </a:prstGeom>
        <a:solidFill>
          <a:schemeClr val="accent2"/>
        </a:solidFill>
        <a:ln cap="flat" cmpd="sng" w="25400">
          <a:solidFill>
            <a:srgbClr val="8C3A3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Fermeture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 </a:t>
          </a:r>
          <a:endParaRPr sz="1100"/>
        </a:p>
      </xdr:txBody>
    </xdr:sp>
    <xdr:clientData fLocksWithSheet="0"/>
  </xdr:oneCellAnchor>
  <xdr:oneCellAnchor>
    <xdr:from>
      <xdr:col>2</xdr:col>
      <xdr:colOff>485775</xdr:colOff>
      <xdr:row>3</xdr:row>
      <xdr:rowOff>76200</xdr:rowOff>
    </xdr:from>
    <xdr:ext cx="1133475" cy="666750"/>
    <xdr:sp>
      <xdr:nvSpPr>
        <xdr:cNvPr id="7" name="Shape 7"/>
        <xdr:cNvSpPr/>
      </xdr:nvSpPr>
      <xdr:spPr>
        <a:xfrm>
          <a:off x="4665850" y="3341850"/>
          <a:ext cx="1118400" cy="643800"/>
        </a:xfrm>
        <a:prstGeom prst="rect">
          <a:avLst/>
        </a:prstGeom>
        <a:solidFill>
          <a:schemeClr val="accent6"/>
        </a:solidFill>
        <a:ln cap="flat" cmpd="sng" w="25400">
          <a:solidFill>
            <a:srgbClr val="B46D33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Réouverture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des marchés US et Francais</a:t>
          </a:r>
          <a:endParaRPr sz="1100"/>
        </a:p>
      </xdr:txBody>
    </xdr:sp>
    <xdr:clientData fLocksWithSheet="0"/>
  </xdr:oneCellAnchor>
  <xdr:oneCellAnchor>
    <xdr:from>
      <xdr:col>5</xdr:col>
      <xdr:colOff>47625</xdr:colOff>
      <xdr:row>3</xdr:row>
      <xdr:rowOff>142875</xdr:rowOff>
    </xdr:from>
    <xdr:ext cx="1114425" cy="628650"/>
    <xdr:sp>
      <xdr:nvSpPr>
        <xdr:cNvPr id="8" name="Shape 8"/>
        <xdr:cNvSpPr/>
      </xdr:nvSpPr>
      <xdr:spPr>
        <a:xfrm>
          <a:off x="4798313" y="3475200"/>
          <a:ext cx="1095375" cy="609600"/>
        </a:xfrm>
        <a:prstGeom prst="rect">
          <a:avLst/>
        </a:prstGeom>
        <a:solidFill>
          <a:schemeClr val="accent2"/>
        </a:solidFill>
        <a:ln cap="flat" cmpd="sng" w="25400">
          <a:solidFill>
            <a:srgbClr val="8C3A3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Fermeture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marché Francais</a:t>
          </a:r>
          <a:endParaRPr sz="1100"/>
        </a:p>
      </xdr:txBody>
    </xdr:sp>
    <xdr:clientData fLocksWithSheet="0"/>
  </xdr:oneCellAnchor>
  <xdr:oneCellAnchor>
    <xdr:from>
      <xdr:col>5</xdr:col>
      <xdr:colOff>0</xdr:colOff>
      <xdr:row>7</xdr:row>
      <xdr:rowOff>19050</xdr:rowOff>
    </xdr:from>
    <xdr:ext cx="581025" cy="333375"/>
    <xdr:sp>
      <xdr:nvSpPr>
        <xdr:cNvPr id="9" name="Shape 9"/>
        <xdr:cNvSpPr txBox="1"/>
      </xdr:nvSpPr>
      <xdr:spPr>
        <a:xfrm>
          <a:off x="5055488" y="3613313"/>
          <a:ext cx="581025" cy="333375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11/20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7</xdr:col>
      <xdr:colOff>723900</xdr:colOff>
      <xdr:row>7</xdr:row>
      <xdr:rowOff>66675</xdr:rowOff>
    </xdr:from>
    <xdr:ext cx="542925" cy="352425"/>
    <xdr:sp>
      <xdr:nvSpPr>
        <xdr:cNvPr id="10" name="Shape 10"/>
        <xdr:cNvSpPr txBox="1"/>
      </xdr:nvSpPr>
      <xdr:spPr>
        <a:xfrm>
          <a:off x="5079300" y="3608550"/>
          <a:ext cx="533400" cy="34290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02/21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6</xdr:col>
      <xdr:colOff>476250</xdr:colOff>
      <xdr:row>2</xdr:row>
      <xdr:rowOff>57150</xdr:rowOff>
    </xdr:from>
    <xdr:ext cx="952500" cy="885825"/>
    <xdr:sp>
      <xdr:nvSpPr>
        <xdr:cNvPr id="11" name="Shape 11"/>
        <xdr:cNvSpPr/>
      </xdr:nvSpPr>
      <xdr:spPr>
        <a:xfrm>
          <a:off x="4907850" y="3346613"/>
          <a:ext cx="876300" cy="866775"/>
        </a:xfrm>
        <a:prstGeom prst="rect">
          <a:avLst/>
        </a:prstGeom>
        <a:solidFill>
          <a:schemeClr val="accent6"/>
        </a:solidFill>
        <a:ln cap="flat" cmpd="sng" w="25400">
          <a:solidFill>
            <a:srgbClr val="B46D33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Réouverture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France</a:t>
          </a:r>
          <a:endParaRPr sz="1100"/>
        </a:p>
      </xdr:txBody>
    </xdr:sp>
    <xdr:clientData fLocksWithSheet="0"/>
  </xdr:oneCellAnchor>
  <xdr:oneCellAnchor>
    <xdr:from>
      <xdr:col>8</xdr:col>
      <xdr:colOff>19050</xdr:colOff>
      <xdr:row>3</xdr:row>
      <xdr:rowOff>142875</xdr:rowOff>
    </xdr:from>
    <xdr:ext cx="1419225" cy="628650"/>
    <xdr:sp>
      <xdr:nvSpPr>
        <xdr:cNvPr id="12" name="Shape 12"/>
        <xdr:cNvSpPr/>
      </xdr:nvSpPr>
      <xdr:spPr>
        <a:xfrm>
          <a:off x="4564950" y="3475200"/>
          <a:ext cx="1562100" cy="609600"/>
        </a:xfrm>
        <a:prstGeom prst="rect">
          <a:avLst/>
        </a:prstGeom>
        <a:solidFill>
          <a:schemeClr val="accent2"/>
        </a:solidFill>
        <a:ln cap="flat" cmpd="sng" w="25400">
          <a:solidFill>
            <a:srgbClr val="8C3A3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Fermeture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 </a:t>
          </a:r>
          <a:endParaRPr sz="1100"/>
        </a:p>
      </xdr:txBody>
    </xdr:sp>
    <xdr:clientData fLocksWithSheet="0"/>
  </xdr:oneCellAnchor>
  <xdr:oneCellAnchor>
    <xdr:from>
      <xdr:col>6</xdr:col>
      <xdr:colOff>295275</xdr:colOff>
      <xdr:row>7</xdr:row>
      <xdr:rowOff>85725</xdr:rowOff>
    </xdr:from>
    <xdr:ext cx="542925" cy="352425"/>
    <xdr:sp>
      <xdr:nvSpPr>
        <xdr:cNvPr id="13" name="Shape 13"/>
        <xdr:cNvSpPr txBox="1"/>
      </xdr:nvSpPr>
      <xdr:spPr>
        <a:xfrm>
          <a:off x="5079300" y="3608550"/>
          <a:ext cx="533400" cy="34290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12/20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10</xdr:col>
      <xdr:colOff>9525</xdr:colOff>
      <xdr:row>7</xdr:row>
      <xdr:rowOff>57150</xdr:rowOff>
    </xdr:from>
    <xdr:ext cx="581025" cy="352425"/>
    <xdr:sp>
      <xdr:nvSpPr>
        <xdr:cNvPr id="14" name="Shape 14"/>
        <xdr:cNvSpPr txBox="1"/>
      </xdr:nvSpPr>
      <xdr:spPr>
        <a:xfrm>
          <a:off x="5055488" y="3608550"/>
          <a:ext cx="581025" cy="34290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06/21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10</xdr:col>
      <xdr:colOff>76200</xdr:colOff>
      <xdr:row>2</xdr:row>
      <xdr:rowOff>95250</xdr:rowOff>
    </xdr:from>
    <xdr:ext cx="895350" cy="885825"/>
    <xdr:sp>
      <xdr:nvSpPr>
        <xdr:cNvPr id="15" name="Shape 15"/>
        <xdr:cNvSpPr/>
      </xdr:nvSpPr>
      <xdr:spPr>
        <a:xfrm>
          <a:off x="4907850" y="3346613"/>
          <a:ext cx="876300" cy="866775"/>
        </a:xfrm>
        <a:prstGeom prst="rect">
          <a:avLst/>
        </a:prstGeom>
        <a:solidFill>
          <a:schemeClr val="accent6"/>
        </a:solidFill>
        <a:ln cap="flat" cmpd="sng" w="25400">
          <a:solidFill>
            <a:srgbClr val="B46D33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Réouverture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des marchés US et Francais</a:t>
          </a:r>
          <a:endParaRPr sz="1100"/>
        </a:p>
      </xdr:txBody>
    </xdr:sp>
    <xdr:clientData fLocksWithSheet="0"/>
  </xdr:oneCellAnchor>
  <xdr:oneCellAnchor>
    <xdr:from>
      <xdr:col>11</xdr:col>
      <xdr:colOff>285750</xdr:colOff>
      <xdr:row>2</xdr:row>
      <xdr:rowOff>123825</xdr:rowOff>
    </xdr:from>
    <xdr:ext cx="876300" cy="885825"/>
    <xdr:sp>
      <xdr:nvSpPr>
        <xdr:cNvPr id="16" name="Shape 16"/>
        <xdr:cNvSpPr/>
      </xdr:nvSpPr>
      <xdr:spPr>
        <a:xfrm>
          <a:off x="4907850" y="3341850"/>
          <a:ext cx="876300" cy="876300"/>
        </a:xfrm>
        <a:prstGeom prst="rect">
          <a:avLst/>
        </a:prstGeom>
        <a:gradFill>
          <a:gsLst>
            <a:gs pos="0">
              <a:srgbClr val="FFBB82"/>
            </a:gs>
            <a:gs pos="35000">
              <a:srgbClr val="FFCFA8"/>
            </a:gs>
            <a:gs pos="100000">
              <a:srgbClr val="FFEBD9"/>
            </a:gs>
          </a:gsLst>
          <a:lin ang="16200000" scaled="0"/>
        </a:gradFill>
        <a:ln cap="flat" cmpd="sng" w="9525">
          <a:solidFill>
            <a:srgbClr val="F5913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Restriction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Locale</a:t>
          </a:r>
          <a:endParaRPr sz="1100"/>
        </a:p>
      </xdr:txBody>
    </xdr:sp>
    <xdr:clientData fLocksWithSheet="0"/>
  </xdr:oneCellAnchor>
  <xdr:oneCellAnchor>
    <xdr:from>
      <xdr:col>11</xdr:col>
      <xdr:colOff>600075</xdr:colOff>
      <xdr:row>7</xdr:row>
      <xdr:rowOff>95250</xdr:rowOff>
    </xdr:from>
    <xdr:ext cx="542925" cy="352425"/>
    <xdr:sp>
      <xdr:nvSpPr>
        <xdr:cNvPr id="17" name="Shape 17"/>
        <xdr:cNvSpPr txBox="1"/>
      </xdr:nvSpPr>
      <xdr:spPr>
        <a:xfrm>
          <a:off x="5079300" y="3608550"/>
          <a:ext cx="533400" cy="34290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09/21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13</xdr:col>
      <xdr:colOff>628650</xdr:colOff>
      <xdr:row>7</xdr:row>
      <xdr:rowOff>47625</xdr:rowOff>
    </xdr:from>
    <xdr:ext cx="542925" cy="352425"/>
    <xdr:sp>
      <xdr:nvSpPr>
        <xdr:cNvPr id="18" name="Shape 18"/>
        <xdr:cNvSpPr txBox="1"/>
      </xdr:nvSpPr>
      <xdr:spPr>
        <a:xfrm>
          <a:off x="5079300" y="3608550"/>
          <a:ext cx="533400" cy="34290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12/21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685800</xdr:colOff>
      <xdr:row>5</xdr:row>
      <xdr:rowOff>47625</xdr:rowOff>
    </xdr:from>
    <xdr:ext cx="4819650" cy="28765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304800</xdr:colOff>
      <xdr:row>3</xdr:row>
      <xdr:rowOff>114300</xdr:rowOff>
    </xdr:from>
    <xdr:ext cx="4286250" cy="2876550"/>
    <xdr:graphicFrame>
      <xdr:nvGraphicFramePr>
        <xdr:cNvPr id="2" name="Chart 2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ables/table1.xml><?xml version="1.0" encoding="utf-8"?>
<table xmlns="http://schemas.openxmlformats.org/spreadsheetml/2006/main" headerRowCount="0" ref="A1" displayName="Table_1" id="1">
  <tableColumns count="1">
    <tableColumn name="Column1" id="1"/>
  </tableColumns>
  <tableStyleInfo name="tab3-style" showColumnStripes="0" showFirstColumn="1" showLastColumn="1" showRowStripes="1"/>
</table>
</file>

<file path=xl/tables/table2.xml><?xml version="1.0" encoding="utf-8"?>
<table xmlns="http://schemas.openxmlformats.org/spreadsheetml/2006/main" headerRowCount="0" ref="A2:E7" displayName="Table_2" id="2">
  <tableColumns count="5">
    <tableColumn name="Column1" id="1"/>
    <tableColumn name="Column2" id="2"/>
    <tableColumn name="Column3" id="3"/>
    <tableColumn name="Column4" id="4"/>
    <tableColumn name="Column5" id="5"/>
  </tableColumns>
  <tableStyleInfo name="tab3-style 2" showColumnStripes="0" showFirstColumn="1" showLastColumn="1" showRowStripes="1"/>
</table>
</file>

<file path=xl/tables/table3.xml><?xml version="1.0" encoding="utf-8"?>
<table xmlns="http://schemas.openxmlformats.org/spreadsheetml/2006/main" headerRowCount="0" ref="G4" displayName="Table_3" id="3">
  <tableColumns count="1">
    <tableColumn name="Column1" id="1"/>
  </tableColumns>
  <tableStyleInfo name="tab3-style 3" showColumnStripes="0" showFirstColumn="1" showLastColumn="1" showRowStripes="1"/>
</table>
</file>

<file path=xl/tables/table4.xml><?xml version="1.0" encoding="utf-8"?>
<table xmlns="http://schemas.openxmlformats.org/spreadsheetml/2006/main" headerRowCount="0" ref="G5:K10" displayName="Table_4" id="4">
  <tableColumns count="5">
    <tableColumn name="Column1" id="1"/>
    <tableColumn name="Column2" id="2"/>
    <tableColumn name="Column3" id="3"/>
    <tableColumn name="Column4" id="4"/>
    <tableColumn name="Column5" id="5"/>
  </tableColumns>
  <tableStyleInfo name="tab3-style 4" showColumnStripes="0" showFirstColumn="1" showLastColumn="1" showRowStripes="1"/>
</table>
</file>

<file path=xl/tables/table5.xml><?xml version="1.0" encoding="utf-8"?>
<table xmlns="http://schemas.openxmlformats.org/spreadsheetml/2006/main" headerRowCount="0" ref="A9:E12" displayName="Table_5" id="5">
  <tableColumns count="5">
    <tableColumn name="Column1" id="1"/>
    <tableColumn name="Column2" id="2"/>
    <tableColumn name="Column3" id="3"/>
    <tableColumn name="Column4" id="4"/>
    <tableColumn name="Column5" id="5"/>
  </tableColumns>
  <tableStyleInfo name="tab3-style 5" showColumnStripes="0" showFirstColumn="1" showLastColumn="1" showRowStripes="1"/>
</table>
</file>

<file path=xl/tables/table6.xml><?xml version="1.0" encoding="utf-8"?>
<table xmlns="http://schemas.openxmlformats.org/spreadsheetml/2006/main" headerRowCount="0" ref="G12:K15" displayName="Table_6" id="6">
  <tableColumns count="5">
    <tableColumn name="Column1" id="1"/>
    <tableColumn name="Column2" id="2"/>
    <tableColumn name="Column3" id="3"/>
    <tableColumn name="Column4" id="4"/>
    <tableColumn name="Column5" id="5"/>
  </tableColumns>
  <tableStyleInfo name="tab3-style 6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11" Type="http://schemas.openxmlformats.org/officeDocument/2006/relationships/table" Target="../tables/table4.xml"/><Relationship Id="rId10" Type="http://schemas.openxmlformats.org/officeDocument/2006/relationships/table" Target="../tables/table3.xml"/><Relationship Id="rId13" Type="http://schemas.openxmlformats.org/officeDocument/2006/relationships/table" Target="../tables/table6.xml"/><Relationship Id="rId12" Type="http://schemas.openxmlformats.org/officeDocument/2006/relationships/table" Target="../tables/table5.xml"/><Relationship Id="rId9" Type="http://schemas.openxmlformats.org/officeDocument/2006/relationships/table" Target="../tables/table2.xml"/><Relationship Id="rId8" Type="http://schemas.openxmlformats.org/officeDocument/2006/relationships/table" Target="../tables/table1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29.71"/>
    <col customWidth="1" min="4" max="4" width="46.71"/>
    <col customWidth="1" min="5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</row>
    <row r="2">
      <c r="A2" s="3">
        <v>1.0</v>
      </c>
      <c r="B2" s="2" t="s">
        <v>5</v>
      </c>
      <c r="C2" s="1" t="s">
        <v>6</v>
      </c>
      <c r="D2" s="2" t="s">
        <v>7</v>
      </c>
      <c r="E2" s="3" t="s">
        <v>8</v>
      </c>
      <c r="F2" s="2"/>
      <c r="G2" s="2"/>
      <c r="H2" s="2"/>
      <c r="I2" s="2"/>
    </row>
    <row r="3" ht="13.5" customHeight="1">
      <c r="A3" s="3">
        <v>2.0</v>
      </c>
      <c r="B3" s="2" t="s">
        <v>9</v>
      </c>
      <c r="C3" s="1" t="s">
        <v>10</v>
      </c>
      <c r="D3" s="4" t="s">
        <v>11</v>
      </c>
      <c r="E3" s="3" t="s">
        <v>8</v>
      </c>
      <c r="F3" s="2"/>
      <c r="G3" s="2"/>
      <c r="H3" s="2"/>
      <c r="I3" s="2"/>
    </row>
    <row r="4">
      <c r="A4" s="3">
        <v>3.0</v>
      </c>
      <c r="B4" s="3" t="s">
        <v>5</v>
      </c>
      <c r="C4" s="5" t="s">
        <v>12</v>
      </c>
      <c r="D4" s="3" t="s">
        <v>13</v>
      </c>
      <c r="E4" s="3" t="s">
        <v>8</v>
      </c>
      <c r="F4" s="2"/>
      <c r="G4" s="2"/>
      <c r="H4" s="2"/>
      <c r="I4" s="2"/>
    </row>
    <row r="5">
      <c r="A5" s="3">
        <v>4.0</v>
      </c>
      <c r="B5" s="2" t="s">
        <v>5</v>
      </c>
      <c r="C5" s="5" t="s">
        <v>14</v>
      </c>
      <c r="D5" s="2" t="s">
        <v>15</v>
      </c>
      <c r="E5" s="3" t="s">
        <v>8</v>
      </c>
      <c r="F5" s="2"/>
      <c r="G5" s="2"/>
      <c r="H5" s="2"/>
      <c r="I5" s="2"/>
    </row>
    <row r="6">
      <c r="A6" s="3">
        <v>5.0</v>
      </c>
      <c r="B6" s="2" t="s">
        <v>9</v>
      </c>
      <c r="C6" s="1" t="s">
        <v>16</v>
      </c>
      <c r="D6" s="2" t="s">
        <v>17</v>
      </c>
      <c r="E6" s="3" t="s">
        <v>8</v>
      </c>
      <c r="F6" s="2"/>
      <c r="G6" s="2"/>
      <c r="H6" s="2"/>
      <c r="I6" s="2"/>
    </row>
    <row r="7">
      <c r="A7" s="3">
        <v>6.0</v>
      </c>
      <c r="B7" s="2" t="s">
        <v>9</v>
      </c>
      <c r="C7" s="5" t="s">
        <v>18</v>
      </c>
      <c r="D7" s="2" t="s">
        <v>19</v>
      </c>
      <c r="E7" s="3" t="s">
        <v>8</v>
      </c>
      <c r="F7" s="2"/>
      <c r="G7" s="2"/>
      <c r="H7" s="2"/>
      <c r="I7" s="2"/>
    </row>
    <row r="8">
      <c r="A8" s="3">
        <v>7.0</v>
      </c>
      <c r="B8" s="2" t="s">
        <v>5</v>
      </c>
      <c r="C8" s="5" t="s">
        <v>20</v>
      </c>
      <c r="D8" s="3" t="s">
        <v>21</v>
      </c>
      <c r="E8" s="3" t="s">
        <v>8</v>
      </c>
      <c r="F8" s="2"/>
      <c r="G8" s="2"/>
      <c r="H8" s="2"/>
      <c r="I8" s="2"/>
    </row>
    <row r="9" ht="10.5" customHeight="1">
      <c r="A9" s="2"/>
      <c r="B9" s="2"/>
      <c r="C9" s="2"/>
      <c r="D9" s="2"/>
      <c r="E9" s="2"/>
      <c r="F9" s="2"/>
      <c r="G9" s="2"/>
      <c r="H9" s="2"/>
      <c r="I9" s="2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4" width="10.71"/>
  </cols>
  <sheetData>
    <row r="9">
      <c r="L9" s="6"/>
    </row>
    <row r="11">
      <c r="L11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.14"/>
    <col customWidth="1" min="2" max="2" width="25.71"/>
    <col customWidth="1" min="3" max="3" width="10.71"/>
    <col customWidth="1" min="4" max="4" width="12.43"/>
    <col customWidth="1" min="5" max="6" width="10.71"/>
    <col customWidth="1" min="7" max="7" width="1.71"/>
    <col customWidth="1" min="8" max="8" width="29.14"/>
    <col customWidth="1" min="9" max="10" width="9.0"/>
    <col customWidth="1" min="11" max="11" width="8.71"/>
    <col customWidth="1" min="12" max="26" width="10.71"/>
  </cols>
  <sheetData>
    <row r="1">
      <c r="A1" s="7"/>
      <c r="B1" s="8"/>
      <c r="C1" s="9">
        <v>2019.0</v>
      </c>
      <c r="D1" s="9">
        <v>2020.0</v>
      </c>
      <c r="E1" s="10">
        <v>2021.0</v>
      </c>
    </row>
    <row r="2" ht="16.5" customHeight="1">
      <c r="A2" s="11" t="s">
        <v>22</v>
      </c>
      <c r="B2" s="12"/>
      <c r="C2" s="13">
        <v>236642.0</v>
      </c>
      <c r="D2" s="13">
        <v>77017.0</v>
      </c>
      <c r="E2" s="14">
        <v>82546.0</v>
      </c>
    </row>
    <row r="3" ht="14.25" customHeight="1">
      <c r="A3" s="15" t="s">
        <v>23</v>
      </c>
      <c r="B3" s="16"/>
      <c r="C3" s="17"/>
      <c r="D3" s="17"/>
      <c r="E3" s="18"/>
    </row>
    <row r="4">
      <c r="A4" s="19"/>
      <c r="B4" s="20" t="s">
        <v>24</v>
      </c>
      <c r="C4" s="21">
        <v>45225.0</v>
      </c>
      <c r="D4" s="22">
        <v>11965.0</v>
      </c>
      <c r="E4" s="23">
        <v>12329.0</v>
      </c>
      <c r="F4" s="24"/>
      <c r="G4" s="24"/>
      <c r="H4" s="24"/>
      <c r="I4" s="24"/>
      <c r="J4" s="24"/>
      <c r="K4" s="24"/>
    </row>
    <row r="5">
      <c r="A5" s="25"/>
      <c r="B5" s="26" t="s">
        <v>25</v>
      </c>
      <c r="C5" s="27">
        <v>191417.0</v>
      </c>
      <c r="D5" s="17">
        <v>65052.0</v>
      </c>
      <c r="E5" s="18">
        <v>70217.0</v>
      </c>
      <c r="F5" s="24"/>
      <c r="G5" s="28"/>
      <c r="H5" s="29"/>
      <c r="I5" s="30">
        <v>2019.0</v>
      </c>
      <c r="J5" s="30">
        <v>2020.0</v>
      </c>
      <c r="K5" s="31">
        <v>2021.0</v>
      </c>
    </row>
    <row r="6">
      <c r="A6" s="32" t="s">
        <v>26</v>
      </c>
      <c r="B6" s="33"/>
      <c r="C6" s="22"/>
      <c r="D6" s="22"/>
      <c r="E6" s="23"/>
      <c r="F6" s="24"/>
      <c r="G6" s="34" t="s">
        <v>22</v>
      </c>
      <c r="H6" s="35"/>
      <c r="I6" s="36">
        <v>236642.0</v>
      </c>
      <c r="J6" s="36">
        <v>77017.0</v>
      </c>
      <c r="K6" s="37">
        <v>82546.0</v>
      </c>
    </row>
    <row r="7">
      <c r="A7" s="25"/>
      <c r="B7" s="38" t="s">
        <v>27</v>
      </c>
      <c r="C7" s="17">
        <v>209383.0</v>
      </c>
      <c r="D7" s="17">
        <v>66385.0</v>
      </c>
      <c r="E7" s="18">
        <v>70373.0</v>
      </c>
      <c r="F7" s="24"/>
      <c r="G7" s="39" t="s">
        <v>28</v>
      </c>
      <c r="H7" s="40"/>
      <c r="I7" s="41"/>
      <c r="J7" s="41"/>
      <c r="K7" s="41"/>
    </row>
    <row r="8">
      <c r="A8" s="19"/>
      <c r="B8" s="42" t="s">
        <v>29</v>
      </c>
      <c r="C8" s="22">
        <v>27259.0</v>
      </c>
      <c r="D8" s="22">
        <v>10632.0</v>
      </c>
      <c r="E8" s="23">
        <v>12173.0</v>
      </c>
      <c r="F8" s="24"/>
      <c r="G8" s="43"/>
      <c r="H8" s="44" t="s">
        <v>24</v>
      </c>
      <c r="I8" s="45">
        <v>45225.0</v>
      </c>
      <c r="J8" s="46">
        <v>11965.0</v>
      </c>
      <c r="K8" s="47">
        <v>12329.0</v>
      </c>
    </row>
    <row r="9">
      <c r="A9" s="48" t="s">
        <v>30</v>
      </c>
      <c r="B9" s="49"/>
      <c r="C9" s="17"/>
      <c r="D9" s="17"/>
      <c r="E9" s="18"/>
      <c r="F9" s="24"/>
      <c r="G9" s="50"/>
      <c r="H9" s="42" t="s">
        <v>25</v>
      </c>
      <c r="I9" s="51">
        <v>191417.0</v>
      </c>
      <c r="J9" s="52">
        <v>65052.0</v>
      </c>
      <c r="K9" s="53">
        <v>70217.0</v>
      </c>
    </row>
    <row r="10">
      <c r="A10" s="19"/>
      <c r="B10" s="54" t="s">
        <v>31</v>
      </c>
      <c r="C10" s="22">
        <v>85246.0</v>
      </c>
      <c r="D10" s="22">
        <v>31556.0</v>
      </c>
      <c r="E10" s="23">
        <v>40086.0</v>
      </c>
      <c r="F10" s="24"/>
      <c r="G10" s="55" t="s">
        <v>26</v>
      </c>
      <c r="H10" s="40"/>
      <c r="I10" s="41"/>
      <c r="J10" s="41"/>
      <c r="K10" s="41"/>
    </row>
    <row r="11">
      <c r="A11" s="56"/>
      <c r="B11" s="38" t="s">
        <v>32</v>
      </c>
      <c r="C11" s="17">
        <v>60382.0</v>
      </c>
      <c r="D11" s="17">
        <v>28112.0</v>
      </c>
      <c r="E11" s="18">
        <v>34202.0</v>
      </c>
      <c r="F11" s="24"/>
      <c r="G11" s="50"/>
      <c r="H11" s="20" t="s">
        <v>27</v>
      </c>
      <c r="I11" s="52">
        <v>209383.0</v>
      </c>
      <c r="J11" s="52">
        <v>66385.0</v>
      </c>
      <c r="K11" s="53">
        <v>70373.0</v>
      </c>
    </row>
    <row r="12">
      <c r="A12" s="19"/>
      <c r="B12" s="42" t="s">
        <v>33</v>
      </c>
      <c r="C12" s="21">
        <f t="shared" ref="C12:E12" si="1">G8-C10-C11</f>
        <v>-145628</v>
      </c>
      <c r="D12" s="22" t="str">
        <f t="shared" si="1"/>
        <v>#VALUE!</v>
      </c>
      <c r="E12" s="23">
        <f t="shared" si="1"/>
        <v>-29063</v>
      </c>
      <c r="F12" s="24"/>
      <c r="G12" s="50"/>
      <c r="H12" s="42" t="s">
        <v>29</v>
      </c>
      <c r="I12" s="52">
        <v>27259.0</v>
      </c>
      <c r="J12" s="52">
        <v>10632.0</v>
      </c>
      <c r="K12" s="53">
        <v>12173.0</v>
      </c>
    </row>
    <row r="13" ht="14.25" customHeight="1">
      <c r="A13" s="57" t="s">
        <v>34</v>
      </c>
      <c r="B13" s="58"/>
      <c r="C13" s="59">
        <v>14.9</v>
      </c>
      <c r="D13" s="59">
        <v>18.2</v>
      </c>
      <c r="E13" s="60">
        <v>20.9</v>
      </c>
      <c r="F13" s="24"/>
      <c r="G13" s="39" t="s">
        <v>35</v>
      </c>
      <c r="H13" s="40"/>
      <c r="I13" s="41"/>
      <c r="J13" s="41"/>
      <c r="K13" s="41"/>
    </row>
    <row r="14">
      <c r="A14" s="19"/>
      <c r="B14" s="20" t="s">
        <v>36</v>
      </c>
      <c r="C14" s="61">
        <v>12.8</v>
      </c>
      <c r="D14" s="61">
        <v>13.0</v>
      </c>
      <c r="E14" s="62">
        <v>15.5</v>
      </c>
      <c r="F14" s="24"/>
      <c r="G14" s="50"/>
      <c r="H14" s="54" t="s">
        <v>31</v>
      </c>
      <c r="I14" s="52">
        <v>85246.0</v>
      </c>
      <c r="J14" s="52">
        <v>31556.0</v>
      </c>
      <c r="K14" s="53">
        <v>40086.0</v>
      </c>
    </row>
    <row r="15">
      <c r="A15" s="56"/>
      <c r="B15" s="38" t="s">
        <v>37</v>
      </c>
      <c r="C15" s="63">
        <v>30.0</v>
      </c>
      <c r="D15" s="63">
        <v>29.6</v>
      </c>
      <c r="E15" s="64">
        <v>34.6</v>
      </c>
      <c r="F15" s="24"/>
      <c r="G15" s="65"/>
      <c r="H15" s="54" t="s">
        <v>38</v>
      </c>
      <c r="I15" s="52">
        <v>60382.0</v>
      </c>
      <c r="J15" s="52">
        <v>28112.0</v>
      </c>
      <c r="K15" s="53">
        <v>34202.0</v>
      </c>
    </row>
    <row r="16">
      <c r="F16" s="24"/>
      <c r="G16" s="50"/>
      <c r="H16" s="42" t="s">
        <v>33</v>
      </c>
      <c r="I16" s="51">
        <f t="shared" ref="I16:K16" si="2">I6-I14-I15</f>
        <v>91014</v>
      </c>
      <c r="J16" s="51">
        <f t="shared" si="2"/>
        <v>17349</v>
      </c>
      <c r="K16" s="66">
        <f t="shared" si="2"/>
        <v>8258</v>
      </c>
    </row>
    <row r="17">
      <c r="F17" s="24"/>
      <c r="G17" s="67" t="s">
        <v>39</v>
      </c>
      <c r="H17" s="68"/>
      <c r="I17" s="69">
        <v>14.9</v>
      </c>
      <c r="J17" s="69">
        <v>18.2</v>
      </c>
      <c r="K17" s="70">
        <v>20.9</v>
      </c>
    </row>
    <row r="18">
      <c r="F18" s="24"/>
      <c r="G18" s="50"/>
      <c r="H18" s="20" t="s">
        <v>36</v>
      </c>
      <c r="I18" s="71">
        <v>12.8</v>
      </c>
      <c r="J18" s="71">
        <v>13.0</v>
      </c>
      <c r="K18" s="72">
        <v>15.5</v>
      </c>
    </row>
    <row r="19">
      <c r="F19" s="24"/>
      <c r="G19" s="65"/>
      <c r="H19" s="20" t="s">
        <v>37</v>
      </c>
      <c r="I19" s="73">
        <v>30.0</v>
      </c>
      <c r="J19" s="73">
        <v>29.6</v>
      </c>
      <c r="K19" s="74">
        <v>34.6</v>
      </c>
    </row>
    <row r="20">
      <c r="F20" s="24"/>
      <c r="G20" s="24"/>
      <c r="H20" s="24"/>
      <c r="I20" s="24"/>
      <c r="J20" s="24"/>
      <c r="K20" s="24"/>
    </row>
    <row r="21" ht="15.75" customHeight="1">
      <c r="M21" s="75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2:B2"/>
    <mergeCell ref="G6:H6"/>
  </mergeCells>
  <printOptions/>
  <pageMargins bottom="0.0" footer="0.0" header="0.0" left="0.0" right="0.0" top="0.0"/>
  <pageSetup fitToHeight="0" orientation="landscape" paperHeight="2.6771653543307083in" paperWidth="3.543307086614173i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71"/>
    <col customWidth="1" min="2" max="3" width="25.14"/>
    <col customWidth="1" min="4" max="26" width="10.71"/>
  </cols>
  <sheetData>
    <row r="1">
      <c r="A1" s="76" t="s">
        <v>40</v>
      </c>
      <c r="B1" s="77" t="s">
        <v>41</v>
      </c>
      <c r="C1" s="76" t="s">
        <v>38</v>
      </c>
    </row>
    <row r="2">
      <c r="A2" s="78" t="s">
        <v>42</v>
      </c>
      <c r="B2" s="79">
        <v>0.20833891942619653</v>
      </c>
      <c r="C2" s="79">
        <v>0.9195772058823529</v>
      </c>
    </row>
    <row r="3">
      <c r="A3" s="78" t="s">
        <v>43</v>
      </c>
      <c r="B3" s="79">
        <v>0.01225518268239606</v>
      </c>
      <c r="C3" s="79">
        <v>0.1286381602587136</v>
      </c>
    </row>
    <row r="4">
      <c r="A4" s="78" t="s">
        <v>44</v>
      </c>
      <c r="B4" s="79">
        <v>3.931976801336872E-4</v>
      </c>
      <c r="C4" s="79">
        <v>0.07439198855507868</v>
      </c>
    </row>
    <row r="5">
      <c r="A5" s="78" t="s">
        <v>45</v>
      </c>
      <c r="B5" s="79">
        <v>3.8075897956593474E-4</v>
      </c>
      <c r="C5" s="79">
        <v>0.05862584017923824</v>
      </c>
    </row>
    <row r="6">
      <c r="A6" s="78" t="s">
        <v>46</v>
      </c>
      <c r="B6" s="79">
        <v>0.3275699835332863</v>
      </c>
      <c r="C6" s="79">
        <v>0.1088160136286201</v>
      </c>
    </row>
    <row r="7">
      <c r="A7" s="78" t="s">
        <v>47</v>
      </c>
      <c r="B7" s="79">
        <v>0.587909100793737</v>
      </c>
      <c r="C7" s="79">
        <v>0.5488308115543329</v>
      </c>
    </row>
    <row r="8">
      <c r="A8" s="78" t="s">
        <v>48</v>
      </c>
      <c r="B8" s="79">
        <v>0.7790607161390762</v>
      </c>
      <c r="C8" s="79">
        <v>0.893644617380026</v>
      </c>
    </row>
    <row r="9">
      <c r="A9" s="78" t="s">
        <v>49</v>
      </c>
      <c r="B9" s="79">
        <v>0.6507439310884886</v>
      </c>
      <c r="C9" s="79">
        <v>0.6795314611803575</v>
      </c>
    </row>
    <row r="10">
      <c r="A10" s="78" t="s">
        <v>50</v>
      </c>
      <c r="B10" s="79">
        <v>0.5691178922794731</v>
      </c>
      <c r="C10" s="79">
        <v>0.421585973942416</v>
      </c>
    </row>
    <row r="11">
      <c r="A11" s="78" t="s">
        <v>51</v>
      </c>
      <c r="B11" s="79">
        <v>0.7783597518952446</v>
      </c>
      <c r="C11" s="79">
        <v>0.810468794938165</v>
      </c>
    </row>
    <row r="12">
      <c r="A12" s="78" t="s">
        <v>52</v>
      </c>
      <c r="B12" s="79">
        <v>0.7099340759263469</v>
      </c>
      <c r="C12" s="79">
        <v>0.7903342149555181</v>
      </c>
    </row>
    <row r="13">
      <c r="A13" s="78" t="s">
        <v>53</v>
      </c>
      <c r="B13" s="79">
        <v>0.7989833641404805</v>
      </c>
      <c r="C13" s="79">
        <v>1.0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9.43"/>
    <col customWidth="1" min="2" max="26" width="10.71"/>
  </cols>
  <sheetData>
    <row r="1">
      <c r="A1" s="80" t="s">
        <v>54</v>
      </c>
      <c r="B1" s="81" t="s">
        <v>24</v>
      </c>
      <c r="C1" s="80" t="s">
        <v>55</v>
      </c>
      <c r="D1" s="80" t="s">
        <v>56</v>
      </c>
    </row>
    <row r="2">
      <c r="A2" s="82" t="s">
        <v>57</v>
      </c>
      <c r="B2" s="83">
        <v>6553.0</v>
      </c>
      <c r="C2" s="83">
        <v>1219.0</v>
      </c>
      <c r="D2" s="83">
        <v>34470.0</v>
      </c>
    </row>
    <row r="3">
      <c r="A3" s="82" t="s">
        <v>58</v>
      </c>
      <c r="B3" s="83">
        <v>1415.0</v>
      </c>
      <c r="C3" s="83">
        <v>466.0</v>
      </c>
      <c r="D3" s="83">
        <v>2909.0</v>
      </c>
    </row>
    <row r="4">
      <c r="A4" s="84" t="s">
        <v>38</v>
      </c>
      <c r="B4" s="83">
        <v>3968.0</v>
      </c>
      <c r="C4" s="83">
        <v>10137.0</v>
      </c>
      <c r="D4" s="83">
        <v>20097.0</v>
      </c>
    </row>
    <row r="5">
      <c r="A5" s="82" t="s">
        <v>59</v>
      </c>
      <c r="B5" s="83">
        <v>393.0</v>
      </c>
      <c r="C5" s="83">
        <v>351.0</v>
      </c>
      <c r="D5" s="83">
        <v>568.0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6.71"/>
    <col customWidth="1" min="2" max="2" width="9.14"/>
    <col customWidth="1" min="3" max="3" width="7.71"/>
    <col customWidth="1" min="4" max="4" width="11.29"/>
    <col customWidth="1" min="5" max="5" width="9.86"/>
    <col customWidth="1" min="6" max="6" width="6.71"/>
    <col customWidth="1" min="7" max="7" width="10.71"/>
    <col customWidth="1" min="8" max="9" width="8.29"/>
    <col customWidth="1" min="10" max="24" width="10.71"/>
  </cols>
  <sheetData>
    <row r="1">
      <c r="A1" s="85" t="s">
        <v>60</v>
      </c>
      <c r="B1" s="86" t="s">
        <v>61</v>
      </c>
      <c r="C1" s="87" t="s">
        <v>62</v>
      </c>
      <c r="D1" s="87" t="s">
        <v>63</v>
      </c>
      <c r="E1" s="86" t="s">
        <v>64</v>
      </c>
      <c r="F1" s="86" t="s">
        <v>62</v>
      </c>
      <c r="G1" s="87" t="s">
        <v>63</v>
      </c>
      <c r="H1" s="87" t="s">
        <v>65</v>
      </c>
    </row>
    <row r="2">
      <c r="A2" s="88" t="s">
        <v>66</v>
      </c>
      <c r="B2" s="89">
        <v>380728.0</v>
      </c>
      <c r="C2" s="90">
        <v>0.54</v>
      </c>
      <c r="D2" s="91">
        <v>-0.27</v>
      </c>
      <c r="E2" s="89">
        <v>169674.0</v>
      </c>
      <c r="F2" s="90">
        <v>0.54</v>
      </c>
      <c r="G2" s="91">
        <v>-0.54</v>
      </c>
      <c r="H2" s="92">
        <f t="shared" ref="H2:H9" si="1">E2/B2</f>
        <v>0.4456567418</v>
      </c>
    </row>
    <row r="3">
      <c r="A3" s="93" t="s">
        <v>67</v>
      </c>
      <c r="B3" s="94">
        <v>145174.0</v>
      </c>
      <c r="C3" s="91">
        <v>0.21</v>
      </c>
      <c r="D3" s="91">
        <v>-0.28</v>
      </c>
      <c r="E3" s="94">
        <v>65009.0</v>
      </c>
      <c r="F3" s="91">
        <v>0.21</v>
      </c>
      <c r="G3" s="91">
        <v>-0.55</v>
      </c>
      <c r="H3" s="95">
        <f t="shared" si="1"/>
        <v>0.4478005704</v>
      </c>
    </row>
    <row r="4">
      <c r="A4" s="93" t="s">
        <v>68</v>
      </c>
      <c r="B4" s="94">
        <v>235554.0</v>
      </c>
      <c r="C4" s="91">
        <v>0.34</v>
      </c>
      <c r="D4" s="91">
        <v>-0.26</v>
      </c>
      <c r="E4" s="94">
        <v>104665.0</v>
      </c>
      <c r="F4" s="91">
        <v>0.33</v>
      </c>
      <c r="G4" s="91">
        <v>-0.53</v>
      </c>
      <c r="H4" s="95">
        <f t="shared" si="1"/>
        <v>0.4443354815</v>
      </c>
    </row>
    <row r="5">
      <c r="A5" s="88" t="s">
        <v>69</v>
      </c>
      <c r="B5" s="89">
        <v>267162.0</v>
      </c>
      <c r="C5" s="90">
        <v>0.38</v>
      </c>
      <c r="D5" s="91">
        <v>-0.22</v>
      </c>
      <c r="E5" s="89">
        <v>121756.0</v>
      </c>
      <c r="F5" s="90">
        <v>0.39</v>
      </c>
      <c r="G5" s="91">
        <v>-0.5</v>
      </c>
      <c r="H5" s="92">
        <f t="shared" si="1"/>
        <v>0.4557384658</v>
      </c>
    </row>
    <row r="6">
      <c r="A6" s="93" t="s">
        <v>70</v>
      </c>
      <c r="B6" s="94">
        <v>211004.0</v>
      </c>
      <c r="C6" s="91">
        <v>0.3</v>
      </c>
      <c r="D6" s="91">
        <v>-0.24</v>
      </c>
      <c r="E6" s="94">
        <v>96454.0</v>
      </c>
      <c r="F6" s="91">
        <v>0.31</v>
      </c>
      <c r="G6" s="91">
        <v>-0.52</v>
      </c>
      <c r="H6" s="95">
        <f t="shared" si="1"/>
        <v>0.4571192963</v>
      </c>
    </row>
    <row r="7">
      <c r="A7" s="93" t="s">
        <v>71</v>
      </c>
      <c r="B7" s="94">
        <v>56158.0</v>
      </c>
      <c r="C7" s="91">
        <v>0.08</v>
      </c>
      <c r="D7" s="91">
        <v>-0.16</v>
      </c>
      <c r="E7" s="94">
        <v>25302.0</v>
      </c>
      <c r="F7" s="91">
        <v>0.08</v>
      </c>
      <c r="G7" s="91">
        <v>-0.4</v>
      </c>
      <c r="H7" s="95">
        <f t="shared" si="1"/>
        <v>0.4505502333</v>
      </c>
    </row>
    <row r="8">
      <c r="A8" s="88" t="s">
        <v>72</v>
      </c>
      <c r="B8" s="89">
        <v>52669.0</v>
      </c>
      <c r="C8" s="90">
        <v>0.08</v>
      </c>
      <c r="D8" s="91">
        <v>-0.12</v>
      </c>
      <c r="E8" s="89">
        <v>23457.0</v>
      </c>
      <c r="F8" s="90">
        <v>0.07</v>
      </c>
      <c r="G8" s="91">
        <v>-0.28</v>
      </c>
      <c r="H8" s="92">
        <f t="shared" si="1"/>
        <v>0.4453663445</v>
      </c>
    </row>
    <row r="9">
      <c r="A9" s="88" t="s">
        <v>73</v>
      </c>
      <c r="B9" s="89">
        <f>B2+B5+B8</f>
        <v>700559</v>
      </c>
      <c r="C9" s="96" t="s">
        <v>74</v>
      </c>
      <c r="D9" s="90">
        <v>-0.24</v>
      </c>
      <c r="E9" s="89">
        <f>E2+E5+E8</f>
        <v>314887</v>
      </c>
      <c r="F9" s="97"/>
      <c r="G9" s="90">
        <v>-0.51</v>
      </c>
      <c r="H9" s="92">
        <f t="shared" si="1"/>
        <v>0.4494796298</v>
      </c>
    </row>
    <row r="12" ht="14.25" customHeight="1">
      <c r="A12" s="98"/>
      <c r="B12" s="99" t="s">
        <v>61</v>
      </c>
      <c r="D12" s="100"/>
      <c r="E12" s="101" t="s">
        <v>64</v>
      </c>
      <c r="G12" s="100"/>
      <c r="H12" s="102" t="s">
        <v>65</v>
      </c>
      <c r="I12" s="103" t="s">
        <v>75</v>
      </c>
    </row>
    <row r="13">
      <c r="A13" s="104" t="s">
        <v>76</v>
      </c>
      <c r="B13" s="105">
        <v>2021.0</v>
      </c>
      <c r="C13" s="106" t="s">
        <v>62</v>
      </c>
      <c r="D13" s="107" t="s">
        <v>77</v>
      </c>
      <c r="E13" s="106">
        <v>2021.0</v>
      </c>
      <c r="F13" s="106" t="s">
        <v>62</v>
      </c>
      <c r="G13" s="107" t="s">
        <v>77</v>
      </c>
      <c r="H13" s="106">
        <v>2021.0</v>
      </c>
      <c r="I13" s="108">
        <v>2021.0</v>
      </c>
    </row>
    <row r="14" ht="14.25" customHeight="1">
      <c r="A14" s="109"/>
      <c r="B14" s="108" t="s">
        <v>78</v>
      </c>
      <c r="C14" s="110" t="s">
        <v>79</v>
      </c>
      <c r="D14" s="111" t="s">
        <v>79</v>
      </c>
      <c r="E14" s="110" t="s">
        <v>78</v>
      </c>
      <c r="F14" s="110" t="s">
        <v>79</v>
      </c>
      <c r="G14" s="111" t="s">
        <v>79</v>
      </c>
      <c r="H14" s="110" t="s">
        <v>79</v>
      </c>
      <c r="I14" s="108" t="s">
        <v>78</v>
      </c>
    </row>
    <row r="15">
      <c r="A15" s="112" t="s">
        <v>80</v>
      </c>
      <c r="B15" s="113" t="s">
        <v>81</v>
      </c>
      <c r="C15" s="114">
        <v>0.54</v>
      </c>
      <c r="D15" s="115">
        <v>-0.27</v>
      </c>
      <c r="E15" s="116" t="s">
        <v>82</v>
      </c>
      <c r="F15" s="114">
        <v>0.54</v>
      </c>
      <c r="G15" s="117">
        <v>-0.54</v>
      </c>
      <c r="H15" s="118">
        <v>0.4456567418209325</v>
      </c>
      <c r="I15" s="113" t="s">
        <v>83</v>
      </c>
    </row>
    <row r="16">
      <c r="A16" s="119" t="s">
        <v>84</v>
      </c>
      <c r="B16" s="120" t="s">
        <v>85</v>
      </c>
      <c r="C16" s="121">
        <v>0.21</v>
      </c>
      <c r="D16" s="122">
        <v>-0.28</v>
      </c>
      <c r="E16" s="123" t="s">
        <v>86</v>
      </c>
      <c r="F16" s="121">
        <v>0.21</v>
      </c>
      <c r="G16" s="124">
        <v>-0.55</v>
      </c>
      <c r="H16" s="125">
        <v>0.4478005703500627</v>
      </c>
      <c r="I16" s="120" t="s">
        <v>87</v>
      </c>
    </row>
    <row r="17">
      <c r="A17" s="126" t="s">
        <v>88</v>
      </c>
      <c r="B17" s="127" t="s">
        <v>89</v>
      </c>
      <c r="C17" s="128">
        <v>0.34</v>
      </c>
      <c r="D17" s="129">
        <v>-0.26</v>
      </c>
      <c r="E17" s="130" t="s">
        <v>90</v>
      </c>
      <c r="F17" s="128">
        <v>0.33</v>
      </c>
      <c r="G17" s="131">
        <v>-0.53</v>
      </c>
      <c r="H17" s="132">
        <v>0.4443354814607266</v>
      </c>
      <c r="I17" s="127" t="s">
        <v>91</v>
      </c>
    </row>
    <row r="18">
      <c r="A18" s="133" t="s">
        <v>92</v>
      </c>
      <c r="B18" s="134" t="s">
        <v>93</v>
      </c>
      <c r="C18" s="135">
        <v>0.38</v>
      </c>
      <c r="D18" s="136">
        <v>-0.22</v>
      </c>
      <c r="E18" s="137" t="s">
        <v>94</v>
      </c>
      <c r="F18" s="135">
        <v>0.39</v>
      </c>
      <c r="G18" s="138">
        <v>-0.636</v>
      </c>
      <c r="H18" s="139">
        <v>0.4557384657997769</v>
      </c>
      <c r="I18" s="134" t="s">
        <v>95</v>
      </c>
    </row>
    <row r="19">
      <c r="A19" s="126" t="s">
        <v>96</v>
      </c>
      <c r="B19" s="127" t="s">
        <v>97</v>
      </c>
      <c r="C19" s="128">
        <v>0.3</v>
      </c>
      <c r="D19" s="129">
        <v>-0.24</v>
      </c>
      <c r="E19" s="130" t="s">
        <v>98</v>
      </c>
      <c r="F19" s="128">
        <v>0.31</v>
      </c>
      <c r="G19" s="131">
        <v>-0.652</v>
      </c>
      <c r="H19" s="132">
        <v>0.4571192963166575</v>
      </c>
      <c r="I19" s="127" t="s">
        <v>99</v>
      </c>
    </row>
    <row r="20">
      <c r="A20" s="119" t="s">
        <v>100</v>
      </c>
      <c r="B20" s="120" t="s">
        <v>101</v>
      </c>
      <c r="C20" s="121">
        <v>0.08</v>
      </c>
      <c r="D20" s="122">
        <v>-0.16</v>
      </c>
      <c r="E20" s="123" t="s">
        <v>102</v>
      </c>
      <c r="F20" s="121">
        <v>0.08</v>
      </c>
      <c r="G20" s="124">
        <v>-0.56</v>
      </c>
      <c r="H20" s="125">
        <v>0.4505502332704156</v>
      </c>
      <c r="I20" s="120" t="s">
        <v>103</v>
      </c>
    </row>
    <row r="21" ht="15.75" customHeight="1">
      <c r="A21" s="112" t="s">
        <v>104</v>
      </c>
      <c r="B21" s="140" t="s">
        <v>105</v>
      </c>
      <c r="C21" s="141">
        <v>0.08</v>
      </c>
      <c r="D21" s="142">
        <v>-0.12</v>
      </c>
      <c r="E21" s="143" t="s">
        <v>106</v>
      </c>
      <c r="F21" s="141">
        <v>0.07</v>
      </c>
      <c r="G21" s="144">
        <v>-0.522</v>
      </c>
      <c r="H21" s="145">
        <v>0.44536634452903984</v>
      </c>
      <c r="I21" s="140" t="s">
        <v>107</v>
      </c>
    </row>
    <row r="22" ht="15.75" customHeight="1">
      <c r="A22" s="146" t="s">
        <v>108</v>
      </c>
      <c r="B22" s="106" t="s">
        <v>109</v>
      </c>
      <c r="C22" s="147" t="s">
        <v>74</v>
      </c>
      <c r="D22" s="148">
        <v>-0.24</v>
      </c>
      <c r="E22" s="105" t="s">
        <v>110</v>
      </c>
      <c r="F22" s="147" t="s">
        <v>74</v>
      </c>
      <c r="G22" s="148">
        <v>-0.51</v>
      </c>
      <c r="H22" s="149">
        <v>0.4494796298384576</v>
      </c>
      <c r="I22" s="105" t="s">
        <v>111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3">
    <mergeCell ref="B12:D12"/>
    <mergeCell ref="E12:G12"/>
    <mergeCell ref="A13:A14"/>
  </mergeCells>
  <printOptions/>
  <pageMargins bottom="0.0" footer="0.0" header="0.0" left="0.0" right="0.0" top="0.0"/>
  <pageSetup fitToHeight="0" orientation="landscape" paperHeight="1.2677165354330708in" paperWidth="3.543307086614173i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1.71"/>
    <col customWidth="1" min="2" max="2" width="11.14"/>
    <col customWidth="1" min="3" max="3" width="10.71"/>
    <col customWidth="1" min="4" max="4" width="11.43"/>
    <col customWidth="1" min="5" max="6" width="10.71"/>
    <col customWidth="1" min="7" max="7" width="21.57"/>
    <col customWidth="1" min="8" max="8" width="9.0"/>
    <col customWidth="1" min="9" max="9" width="9.71"/>
    <col customWidth="1" min="10" max="10" width="9.29"/>
    <col customWidth="1" min="11" max="11" width="11.14"/>
    <col customWidth="1" min="12" max="26" width="10.71"/>
  </cols>
  <sheetData>
    <row r="1">
      <c r="A1" s="150"/>
      <c r="B1" s="9">
        <v>2019.0</v>
      </c>
      <c r="C1" s="9">
        <v>2020.0</v>
      </c>
      <c r="D1" s="9">
        <v>2021.0</v>
      </c>
      <c r="E1" s="10" t="s">
        <v>112</v>
      </c>
    </row>
    <row r="2">
      <c r="A2" s="151" t="s">
        <v>113</v>
      </c>
      <c r="B2" s="152">
        <v>160106.0</v>
      </c>
      <c r="C2" s="152">
        <v>50291.0</v>
      </c>
      <c r="D2" s="152">
        <v>55507.0</v>
      </c>
      <c r="E2" s="153">
        <f>D2/B2</f>
        <v>0.3466890685</v>
      </c>
    </row>
    <row r="3">
      <c r="A3" s="154" t="s">
        <v>114</v>
      </c>
      <c r="B3" s="155">
        <v>0.45897717761982687</v>
      </c>
      <c r="C3" s="155">
        <v>0.554592272971307</v>
      </c>
      <c r="D3" s="155">
        <v>0.6520979335939612</v>
      </c>
      <c r="E3" s="156">
        <f>(D3*D2)/(B2*B3)</f>
        <v>0.4925631081</v>
      </c>
    </row>
    <row r="4">
      <c r="A4" s="151" t="s">
        <v>115</v>
      </c>
      <c r="B4" s="152">
        <v>35406.0</v>
      </c>
      <c r="C4" s="152">
        <v>13613.0</v>
      </c>
      <c r="D4" s="152">
        <v>15642.0</v>
      </c>
      <c r="E4" s="153">
        <f>D4/B4</f>
        <v>0.4417895272</v>
      </c>
      <c r="G4" s="157"/>
      <c r="H4" s="158">
        <v>2019.0</v>
      </c>
      <c r="I4" s="158">
        <v>2020.0</v>
      </c>
      <c r="J4" s="158">
        <v>2021.0</v>
      </c>
      <c r="K4" s="159" t="s">
        <v>112</v>
      </c>
    </row>
    <row r="5">
      <c r="A5" s="154" t="s">
        <v>116</v>
      </c>
      <c r="B5" s="155">
        <v>0.5495961136530532</v>
      </c>
      <c r="C5" s="155">
        <v>0.6607654447954161</v>
      </c>
      <c r="D5" s="155">
        <v>0.7209436133486766</v>
      </c>
      <c r="E5" s="156">
        <f>(D5*D4)/(B4*B5)</f>
        <v>0.5795261833</v>
      </c>
      <c r="G5" s="160" t="s">
        <v>113</v>
      </c>
      <c r="H5" s="152">
        <v>160106.0</v>
      </c>
      <c r="I5" s="152">
        <v>50291.0</v>
      </c>
      <c r="J5" s="152">
        <v>55507.0</v>
      </c>
      <c r="K5" s="153">
        <f>J5/H5</f>
        <v>0.3466890685</v>
      </c>
    </row>
    <row r="6">
      <c r="A6" s="151" t="s">
        <v>117</v>
      </c>
      <c r="B6" s="152">
        <v>19512.0</v>
      </c>
      <c r="C6" s="152">
        <v>8355.0</v>
      </c>
      <c r="D6" s="152">
        <v>9289.0</v>
      </c>
      <c r="E6" s="153">
        <f>D6/B6</f>
        <v>0.4760660107</v>
      </c>
      <c r="G6" s="161" t="s">
        <v>118</v>
      </c>
      <c r="H6" s="155">
        <v>0.45897717761982687</v>
      </c>
      <c r="I6" s="155">
        <v>0.554592272971307</v>
      </c>
      <c r="J6" s="155">
        <v>0.6520979335939612</v>
      </c>
      <c r="K6" s="156">
        <f>(J6*J5)/(H5*H6)</f>
        <v>0.4925631081</v>
      </c>
    </row>
    <row r="7">
      <c r="A7" s="154" t="s">
        <v>116</v>
      </c>
      <c r="B7" s="162">
        <v>0.36095735957359576</v>
      </c>
      <c r="C7" s="162">
        <v>0.46570915619389586</v>
      </c>
      <c r="D7" s="162">
        <v>0.5323500915060825</v>
      </c>
      <c r="E7" s="163">
        <f>(D7*D6)/(B6*B7)</f>
        <v>0.7021155757</v>
      </c>
      <c r="G7" s="160" t="s">
        <v>115</v>
      </c>
      <c r="H7" s="152">
        <v>35406.0</v>
      </c>
      <c r="I7" s="152">
        <v>13613.0</v>
      </c>
      <c r="J7" s="152">
        <v>15642.0</v>
      </c>
      <c r="K7" s="153">
        <f>J7/H7</f>
        <v>0.4417895272</v>
      </c>
    </row>
    <row r="8">
      <c r="A8" s="164"/>
      <c r="B8" s="165" t="s">
        <v>119</v>
      </c>
      <c r="C8" s="166"/>
      <c r="D8" s="166"/>
      <c r="E8" s="166"/>
      <c r="G8" s="167" t="s">
        <v>116</v>
      </c>
      <c r="H8" s="155">
        <v>0.5495961136530532</v>
      </c>
      <c r="I8" s="155">
        <v>0.6607654447954161</v>
      </c>
      <c r="J8" s="155">
        <v>0.7209436133486766</v>
      </c>
      <c r="K8" s="156">
        <f>(J8*J7)/(H7*H8)</f>
        <v>0.5795261833</v>
      </c>
    </row>
    <row r="9">
      <c r="A9" s="151" t="s">
        <v>120</v>
      </c>
      <c r="B9" s="168">
        <f t="shared" ref="B9:D9" si="1">B10+B11+B12</f>
        <v>641035</v>
      </c>
      <c r="C9" s="168">
        <f t="shared" si="1"/>
        <v>250355</v>
      </c>
      <c r="D9" s="168">
        <f t="shared" si="1"/>
        <v>314887</v>
      </c>
      <c r="E9" s="169">
        <f t="shared" ref="E9:E12" si="2">D9/B9</f>
        <v>0.4912165482</v>
      </c>
      <c r="G9" s="160" t="s">
        <v>117</v>
      </c>
      <c r="H9" s="152">
        <v>19512.0</v>
      </c>
      <c r="I9" s="152">
        <v>8355.0</v>
      </c>
      <c r="J9" s="152">
        <v>9289.0</v>
      </c>
      <c r="K9" s="153">
        <f>J9/H9</f>
        <v>0.4760660107</v>
      </c>
    </row>
    <row r="10">
      <c r="A10" s="170" t="s">
        <v>121</v>
      </c>
      <c r="B10" s="171">
        <v>17452.0</v>
      </c>
      <c r="C10" s="171">
        <v>8955.0</v>
      </c>
      <c r="D10" s="171">
        <v>16321.0</v>
      </c>
      <c r="E10" s="156">
        <f t="shared" si="2"/>
        <v>0.9351936741</v>
      </c>
      <c r="G10" s="167" t="s">
        <v>116</v>
      </c>
      <c r="H10" s="162">
        <v>0.36095735957359576</v>
      </c>
      <c r="I10" s="162">
        <v>0.46570915619389586</v>
      </c>
      <c r="J10" s="162">
        <v>0.5323500915060825</v>
      </c>
      <c r="K10" s="163">
        <f>(J10*J9)/(H9*H10)</f>
        <v>0.7021155757</v>
      </c>
    </row>
    <row r="11">
      <c r="A11" s="170" t="s">
        <v>122</v>
      </c>
      <c r="B11" s="171">
        <v>125614.0</v>
      </c>
      <c r="C11" s="171">
        <v>55941.0</v>
      </c>
      <c r="D11" s="171">
        <v>60184.0</v>
      </c>
      <c r="E11" s="156">
        <f t="shared" si="2"/>
        <v>0.4791185696</v>
      </c>
      <c r="G11" s="172"/>
      <c r="H11" s="165" t="s">
        <v>119</v>
      </c>
      <c r="I11" s="166"/>
      <c r="J11" s="166"/>
      <c r="K11" s="166"/>
    </row>
    <row r="12">
      <c r="A12" s="170" t="s">
        <v>123</v>
      </c>
      <c r="B12" s="171">
        <v>497969.0</v>
      </c>
      <c r="C12" s="171">
        <v>185459.0</v>
      </c>
      <c r="D12" s="171">
        <v>238382.0</v>
      </c>
      <c r="E12" s="156">
        <f t="shared" si="2"/>
        <v>0.478708514</v>
      </c>
      <c r="G12" s="160" t="s">
        <v>120</v>
      </c>
      <c r="H12" s="168">
        <f t="shared" ref="H12:J12" si="3">H13+H14+H15</f>
        <v>641035</v>
      </c>
      <c r="I12" s="168">
        <f t="shared" si="3"/>
        <v>250355</v>
      </c>
      <c r="J12" s="168">
        <f t="shared" si="3"/>
        <v>314887</v>
      </c>
      <c r="K12" s="169">
        <f t="shared" ref="K12:K15" si="4">J12/H12</f>
        <v>0.4912165482</v>
      </c>
    </row>
    <row r="13">
      <c r="G13" s="173" t="s">
        <v>124</v>
      </c>
      <c r="H13" s="171">
        <v>17452.0</v>
      </c>
      <c r="I13" s="171">
        <v>8955.0</v>
      </c>
      <c r="J13" s="171">
        <v>16321.0</v>
      </c>
      <c r="K13" s="156">
        <f t="shared" si="4"/>
        <v>0.9351936741</v>
      </c>
    </row>
    <row r="14">
      <c r="G14" s="173" t="s">
        <v>122</v>
      </c>
      <c r="H14" s="171">
        <v>125614.0</v>
      </c>
      <c r="I14" s="171">
        <v>55941.0</v>
      </c>
      <c r="J14" s="171">
        <v>60184.0</v>
      </c>
      <c r="K14" s="156">
        <f t="shared" si="4"/>
        <v>0.4791185696</v>
      </c>
    </row>
    <row r="15">
      <c r="G15" s="174" t="s">
        <v>125</v>
      </c>
      <c r="H15" s="175">
        <v>497969.0</v>
      </c>
      <c r="I15" s="175">
        <v>185459.0</v>
      </c>
      <c r="J15" s="175">
        <v>238382.0</v>
      </c>
      <c r="K15" s="163">
        <f t="shared" si="4"/>
        <v>0.478708514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8:E8"/>
    <mergeCell ref="H11:K11"/>
  </mergeCells>
  <printOptions/>
  <pageMargins bottom="0.0" footer="0.0" header="0.0" left="0.0" right="0.0" top="0.0"/>
  <pageSetup fitToHeight="0" orientation="landscape" paperHeight="2.02755905511811in" paperWidth="3.543307086614173in"/>
  <drawing r:id="rId1"/>
  <tableParts count="6">
    <tablePart r:id="rId8"/>
    <tablePart r:id="rId9"/>
    <tablePart r:id="rId10"/>
    <tablePart r:id="rId11"/>
    <tablePart r:id="rId12"/>
    <tablePart r:id="rId1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176" t="s">
        <v>54</v>
      </c>
      <c r="B1" s="177" t="s">
        <v>126</v>
      </c>
      <c r="C1" s="177" t="s">
        <v>127</v>
      </c>
      <c r="D1" s="177" t="s">
        <v>128</v>
      </c>
      <c r="E1" s="178"/>
      <c r="F1" s="179"/>
      <c r="G1" s="179"/>
      <c r="H1" s="179"/>
      <c r="I1" s="179"/>
      <c r="J1" s="179"/>
      <c r="K1" s="179"/>
      <c r="L1" s="179"/>
      <c r="M1" s="179"/>
    </row>
    <row r="2">
      <c r="A2" s="179" t="s">
        <v>129</v>
      </c>
      <c r="B2" s="180">
        <v>48.0</v>
      </c>
      <c r="C2" s="181">
        <v>128.0</v>
      </c>
      <c r="D2" s="181">
        <v>128.0</v>
      </c>
      <c r="E2" s="180"/>
      <c r="F2" s="180"/>
      <c r="G2" s="180"/>
      <c r="H2" s="180"/>
      <c r="I2" s="180"/>
      <c r="J2" s="180"/>
      <c r="K2" s="180"/>
      <c r="L2" s="182"/>
      <c r="M2" s="182"/>
    </row>
    <row r="3">
      <c r="A3" s="179" t="s">
        <v>130</v>
      </c>
      <c r="B3" s="180">
        <v>24.0</v>
      </c>
      <c r="C3" s="181">
        <v>116.0</v>
      </c>
      <c r="D3" s="181">
        <v>110.0</v>
      </c>
      <c r="E3" s="181"/>
      <c r="F3" s="181"/>
      <c r="G3" s="181"/>
      <c r="H3" s="181"/>
      <c r="I3" s="181"/>
      <c r="J3" s="181"/>
      <c r="K3" s="181"/>
      <c r="L3" s="181"/>
      <c r="M3" s="181"/>
    </row>
    <row r="4">
      <c r="A4" s="179" t="s">
        <v>44</v>
      </c>
      <c r="B4" s="180">
        <v>14.0</v>
      </c>
      <c r="C4" s="181">
        <v>97.0</v>
      </c>
      <c r="D4" s="181">
        <v>124.0</v>
      </c>
      <c r="E4" s="181"/>
      <c r="F4" s="181"/>
      <c r="G4" s="181"/>
      <c r="H4" s="181"/>
      <c r="I4" s="181"/>
      <c r="J4" s="181"/>
      <c r="K4" s="181"/>
      <c r="L4" s="181"/>
      <c r="M4" s="181"/>
    </row>
    <row r="5">
      <c r="A5" s="179" t="s">
        <v>131</v>
      </c>
      <c r="B5" s="180">
        <v>15.0</v>
      </c>
      <c r="C5" s="181">
        <v>2.0</v>
      </c>
      <c r="D5" s="181">
        <v>128.0</v>
      </c>
    </row>
    <row r="6">
      <c r="A6" s="179" t="s">
        <v>132</v>
      </c>
      <c r="B6" s="180">
        <v>34.0</v>
      </c>
      <c r="C6" s="181">
        <v>5.0</v>
      </c>
      <c r="D6" s="181">
        <v>125.0</v>
      </c>
    </row>
    <row r="7">
      <c r="A7" s="179" t="s">
        <v>133</v>
      </c>
      <c r="B7" s="180">
        <v>60.0</v>
      </c>
      <c r="C7" s="181">
        <v>3.0</v>
      </c>
      <c r="D7" s="181">
        <v>133.0</v>
      </c>
    </row>
    <row r="8">
      <c r="A8" s="179" t="s">
        <v>134</v>
      </c>
      <c r="B8" s="180">
        <v>91.0</v>
      </c>
      <c r="C8" s="181">
        <v>41.0</v>
      </c>
      <c r="D8" s="181">
        <v>151.0</v>
      </c>
    </row>
    <row r="9">
      <c r="A9" s="179" t="s">
        <v>49</v>
      </c>
      <c r="B9" s="180">
        <v>94.0</v>
      </c>
      <c r="C9" s="181">
        <v>72.0</v>
      </c>
      <c r="D9" s="181">
        <v>144.0</v>
      </c>
    </row>
    <row r="10">
      <c r="A10" s="179" t="s">
        <v>135</v>
      </c>
      <c r="B10" s="180">
        <v>87.0</v>
      </c>
      <c r="C10" s="181">
        <v>61.0</v>
      </c>
      <c r="D10" s="181">
        <v>128.0</v>
      </c>
    </row>
    <row r="11">
      <c r="A11" s="179" t="s">
        <v>136</v>
      </c>
      <c r="B11" s="180">
        <v>82.0</v>
      </c>
      <c r="C11" s="181">
        <v>63.0</v>
      </c>
      <c r="D11" s="181">
        <v>127.0</v>
      </c>
    </row>
    <row r="12">
      <c r="A12" s="179" t="s">
        <v>137</v>
      </c>
      <c r="B12" s="182">
        <v>75.0</v>
      </c>
      <c r="C12" s="181">
        <v>50.0</v>
      </c>
      <c r="D12" s="181">
        <v>126.0</v>
      </c>
    </row>
    <row r="13">
      <c r="A13" s="179" t="s">
        <v>138</v>
      </c>
      <c r="B13" s="182">
        <v>82.0</v>
      </c>
      <c r="C13" s="181">
        <v>48.0</v>
      </c>
      <c r="D13" s="181">
        <v>137.0</v>
      </c>
    </row>
    <row r="19">
      <c r="A19" s="176"/>
      <c r="B19" s="183"/>
      <c r="C19" s="183"/>
      <c r="D19" s="183"/>
    </row>
    <row r="20">
      <c r="A20" s="179"/>
      <c r="B20" s="180"/>
      <c r="C20" s="181"/>
      <c r="D20" s="181"/>
    </row>
    <row r="21" ht="15.75" customHeight="1">
      <c r="A21" s="179"/>
      <c r="B21" s="180"/>
      <c r="C21" s="181"/>
      <c r="D21" s="181"/>
    </row>
    <row r="22" ht="15.75" customHeight="1">
      <c r="A22" s="179"/>
      <c r="B22" s="180"/>
      <c r="C22" s="181"/>
      <c r="D22" s="181"/>
    </row>
    <row r="23" ht="15.75" customHeight="1">
      <c r="A23" s="179"/>
      <c r="B23" s="180"/>
      <c r="C23" s="181"/>
      <c r="D23" s="181"/>
    </row>
    <row r="24" ht="15.75" customHeight="1">
      <c r="A24" s="179"/>
      <c r="B24" s="180"/>
      <c r="C24" s="181"/>
      <c r="D24" s="181"/>
    </row>
    <row r="25" ht="15.75" customHeight="1">
      <c r="A25" s="179"/>
      <c r="B25" s="180"/>
      <c r="C25" s="181"/>
      <c r="D25" s="181"/>
    </row>
    <row r="26" ht="15.75" customHeight="1">
      <c r="A26" s="179"/>
      <c r="B26" s="180"/>
      <c r="C26" s="181"/>
      <c r="D26" s="181"/>
    </row>
    <row r="27" ht="15.75" customHeight="1">
      <c r="A27" s="179"/>
      <c r="B27" s="180"/>
      <c r="C27" s="181"/>
      <c r="D27" s="181"/>
    </row>
    <row r="28" ht="15.75" customHeight="1">
      <c r="A28" s="179"/>
      <c r="B28" s="180"/>
      <c r="C28" s="181"/>
      <c r="D28" s="181"/>
    </row>
    <row r="29" ht="15.75" customHeight="1">
      <c r="A29" s="179"/>
      <c r="B29" s="180"/>
      <c r="C29" s="181"/>
      <c r="D29" s="181"/>
    </row>
    <row r="30" ht="15.75" customHeight="1">
      <c r="A30" s="179"/>
      <c r="B30" s="182"/>
      <c r="C30" s="181"/>
      <c r="D30" s="181"/>
    </row>
    <row r="31" ht="15.75" customHeight="1">
      <c r="A31" s="179"/>
      <c r="B31" s="182"/>
      <c r="C31" s="181"/>
      <c r="D31" s="181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