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 " sheetId="3" r:id="rId6"/>
    <sheet state="visible" name="graphe2" sheetId="4" r:id="rId7"/>
    <sheet state="visible" name="tab2 " sheetId="5" r:id="rId8"/>
    <sheet state="visible" name="graphe3" sheetId="6" r:id="rId9"/>
    <sheet state="visible" name="graphe4" sheetId="7" r:id="rId10"/>
    <sheet state="visible" name="graphe5" sheetId="8" r:id="rId11"/>
    <sheet state="visible" name="Données complémentaires" sheetId="9" r:id="rId12"/>
  </sheets>
  <definedNames/>
  <calcPr/>
</workbook>
</file>

<file path=xl/sharedStrings.xml><?xml version="1.0" encoding="utf-8"?>
<sst xmlns="http://schemas.openxmlformats.org/spreadsheetml/2006/main" count="192" uniqueCount="115">
  <si>
    <t>numero</t>
  </si>
  <si>
    <t>type</t>
  </si>
  <si>
    <t>nomimage</t>
  </si>
  <si>
    <t>caption</t>
  </si>
  <si>
    <t>source</t>
  </si>
  <si>
    <t>figure</t>
  </si>
  <si>
    <t>graphe1</t>
  </si>
  <si>
    <t>Taux de couverture</t>
  </si>
  <si>
    <t>Direction régionale des douanes - ISPF</t>
  </si>
  <si>
    <t>tab</t>
  </si>
  <si>
    <t>tab1</t>
  </si>
  <si>
    <t>Evolution des importations civiles entre 2018 et 2022 (millions de F.CFP)</t>
  </si>
  <si>
    <t>graphe2</t>
  </si>
  <si>
    <t>Les cinq premiers fournisseurs de la Polynésie française en 2022 et 2021 (valeur CAF en millions de F.CFP)</t>
  </si>
  <si>
    <t>tab2</t>
  </si>
  <si>
    <t>Evolution des exportations locales entre 2018 et 2022 (millions de F.CFP)</t>
  </si>
  <si>
    <t>graphe3</t>
  </si>
  <si>
    <t xml:space="preserve">Evolution des exportations de produits perliers de 2016 à 2022 en valeur (millions de F.CFP) et en volume (tonnes) </t>
  </si>
  <si>
    <t>graphe4</t>
  </si>
  <si>
    <t>Evolution des exportations par type de poisson entre 2016 et 2022 en volume (tonnes)</t>
  </si>
  <si>
    <t>graphe5</t>
  </si>
  <si>
    <t>Les cinq premiers clients de la Polynésie française en 2021 et 2022 (millions de F.CFP)</t>
  </si>
  <si>
    <t>Année</t>
  </si>
  <si>
    <t>Taux de couverture réel</t>
  </si>
  <si>
    <t>Taux de couverture global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</si>
  <si>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</si>
  <si>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</si>
  <si>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</si>
  <si>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</si>
  <si>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</si>
  <si>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</si>
  <si>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</si>
  <si>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</si>
  <si>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</si>
  <si>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Variation 2022/2021</t>
  </si>
  <si>
    <t>Entreprises</t>
  </si>
  <si>
    <t>Biens d'équipement</t>
  </si>
  <si>
    <t>Biens intermédiaires</t>
  </si>
  <si>
    <t>Ménages</t>
  </si>
  <si>
    <t>Produits agricoles, 
sylvicoles et piscicoles</t>
  </si>
  <si>
    <t>Produits des industries agricoles et alimentaires</t>
  </si>
  <si>
    <t>Biens de consommation 
non alimentaires</t>
  </si>
  <si>
    <t>Produits de l'industrie automobile</t>
  </si>
  <si>
    <t>Produits énergétiques</t>
  </si>
  <si>
    <t>Ensemble</t>
  </si>
  <si>
    <t>Région</t>
  </si>
  <si>
    <t>France hexagonale</t>
  </si>
  <si>
    <t>Chine</t>
  </si>
  <si>
    <t>Corée du Sud</t>
  </si>
  <si>
    <t>États-Unis</t>
  </si>
  <si>
    <t>Nouvelle-Zélande</t>
  </si>
  <si>
    <t>Produits perliers</t>
  </si>
  <si>
    <t>Perles brutes</t>
  </si>
  <si>
    <t>Ouvrages en perles</t>
  </si>
  <si>
    <t>Poisson</t>
  </si>
  <si>
    <t>Noni</t>
  </si>
  <si>
    <t>Huile de coprah</t>
  </si>
  <si>
    <t>Vanille</t>
  </si>
  <si>
    <t>Nacre</t>
  </si>
  <si>
    <t>Monoi</t>
  </si>
  <si>
    <t>Bière</t>
  </si>
  <si>
    <t>Autres</t>
  </si>
  <si>
    <t>Perles brutes en valeur</t>
  </si>
  <si>
    <t>Autres perles (keshi, mabe) en valeur</t>
  </si>
  <si>
    <t>Ouvrages en perles en valeur</t>
  </si>
  <si>
    <t>Perles brutes 
en volume</t>
  </si>
  <si>
    <t>Poissons frais ou réfrigérés</t>
  </si>
  <si>
    <t>Filets et chairs de poissons</t>
  </si>
  <si>
    <t>Poissons congelés</t>
  </si>
  <si>
    <t>Japon</t>
  </si>
  <si>
    <t>Hong-Kong</t>
  </si>
  <si>
    <t>Balance commerciale (milliards de F.CFP)</t>
  </si>
  <si>
    <t>Balance commerciale réelle</t>
  </si>
  <si>
    <t>Balance commerciale globale</t>
  </si>
  <si>
    <t>Evolution du cours des changes entre 2021 et 2022</t>
  </si>
  <si>
    <t>1 Dollar Singapour</t>
  </si>
  <si>
    <t>1 Dollar US</t>
  </si>
  <si>
    <t>10 Dollars HK</t>
  </si>
  <si>
    <t>1 Dollar NZ</t>
  </si>
  <si>
    <t>Evolution de l'indice des prix des produits pétroliers entre 2020 et 2022</t>
  </si>
  <si>
    <t xml:space="preserve"> Cours moyen du baril calé 3 mois après (exprimé en euros)</t>
  </si>
  <si>
    <t>Prix moyen à l'import
(exprimé en F.CFP)</t>
  </si>
  <si>
    <t>Evolution de la valeur (milliards de F.CFP) et du volume (milliers de tonnes) des importations civiles entre 2016 et 2022</t>
  </si>
  <si>
    <t>Valeur</t>
  </si>
  <si>
    <t>Volume</t>
  </si>
  <si>
    <t>Evolution des importations en valeur (millions de F.CFP) par agent destinataire entre 2016 et 2022</t>
  </si>
  <si>
    <t>Energie</t>
  </si>
  <si>
    <t>Les 15 premiers fournisseurs de la Polynésie française en 2021 et 2022 (valeur CAF en millions de F.CFP)</t>
  </si>
  <si>
    <t>France</t>
  </si>
  <si>
    <t>Etats-Unis d'Amérique</t>
  </si>
  <si>
    <t>Malaisie</t>
  </si>
  <si>
    <t>Italie</t>
  </si>
  <si>
    <t>Allemagne</t>
  </si>
  <si>
    <t>Singapour</t>
  </si>
  <si>
    <t>Australie</t>
  </si>
  <si>
    <t>Thaïlande</t>
  </si>
  <si>
    <t>Espagne</t>
  </si>
  <si>
    <t>Belgique</t>
  </si>
  <si>
    <t>Indonésie</t>
  </si>
  <si>
    <t>Evolution des exportations locales en valeur (milliards de F.CFP) et en volume (milliers de tonnes) entre 2016 et 2022</t>
  </si>
  <si>
    <t>Exportations de poissons en valeur (millions de F.CFP) par pays destinataire entre 2016 et 2022</t>
  </si>
  <si>
    <t xml:space="preserve">Etats-Unis </t>
  </si>
  <si>
    <t>Autres pays</t>
  </si>
  <si>
    <t>Evolution des exportations locales en valeur (millions de F.CFP) et en volume (tonnes) par produit entre 2016 et 2022</t>
  </si>
  <si>
    <t>Les 10 premiers clients de la Polynésie française en 2021 et 2022 (millions de F.CFP)</t>
  </si>
  <si>
    <t>Philippines</t>
  </si>
  <si>
    <t>Canada</t>
  </si>
  <si>
    <t>Nouvelle-Calédonie</t>
  </si>
  <si>
    <t>Etats-Unis</t>
  </si>
  <si>
    <t>Importations civiles et exportations locales de la Polynésie française par grand groupe de produits (millions de F.CFP)</t>
  </si>
  <si>
    <t>Groupe de produits</t>
  </si>
  <si>
    <t>Export.</t>
  </si>
  <si>
    <t>Import.</t>
  </si>
  <si>
    <t>Produits agricoles, sylvicoles et piscicoles</t>
  </si>
  <si>
    <t>Biens de consommation non alimentaires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</si>
</sst>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0">
    <numFmt numFmtId="164" formatCode="0.0%"/>
    <numFmt numFmtId="165" formatCode="#,###,,"/>
    <numFmt numFmtId="166" formatCode="#,##0.0"/>
    <numFmt numFmtId="167" formatCode="#,##0.0,,"/>
    <numFmt numFmtId="168" formatCode="#,###,,,"/>
    <numFmt numFmtId="169" formatCode="[$-40C]mmm\-yy"/>
    <numFmt numFmtId="170" formatCode="mmm\-d"/>
    <numFmt numFmtId="171" formatCode="0.0"/>
    <numFmt numFmtId="172" formatCode="#,###,"/>
    <numFmt numFmtId="173" formatCode="#,###.0000,,"/>
  </numFmts>
  <fonts count="18">
    <font>
      <sz val="10.0"/>
      <color rgb="FF000000"/>
      <name val="Arial"/>
      <scheme val="minor"/>
    </font>
    <font>
      <sz val="11.0"/>
      <color rgb="FF000000"/>
      <name val="Calibri"/>
    </font>
    <font>
      <sz val="10.0"/>
      <color rgb="FF000000"/>
      <name val="Arial"/>
    </font>
    <font>
      <sz val="10.0"/>
      <color theme="1"/>
      <name val="Arial"/>
    </font>
    <font>
      <sz val="8.0"/>
      <color theme="1"/>
      <name val="Roboto"/>
    </font>
    <font>
      <b/>
      <sz val="8.0"/>
      <color rgb="FF000000"/>
      <name val="Roboto"/>
    </font>
    <font>
      <sz val="9.0"/>
      <color theme="1"/>
      <name val="Roboto"/>
    </font>
    <font>
      <sz val="8.0"/>
      <color rgb="FF000000"/>
      <name val="Roboto"/>
    </font>
    <font>
      <b/>
      <sz val="9.0"/>
      <color theme="1"/>
      <name val="Roboto"/>
    </font>
    <font>
      <b/>
      <sz val="9.0"/>
      <color rgb="FF000000"/>
      <name val="Roboto"/>
    </font>
    <font>
      <sz val="9.0"/>
      <color rgb="FF000000"/>
      <name val="Roboto"/>
    </font>
    <font>
      <i/>
      <sz val="9.0"/>
      <color theme="1"/>
      <name val="Roboto"/>
    </font>
    <font>
      <i/>
      <sz val="9.0"/>
      <color rgb="FF000000"/>
      <name val="Roboto"/>
    </font>
    <font>
      <b/>
      <i/>
      <sz val="9.0"/>
      <color theme="1"/>
      <name val="Roboto"/>
    </font>
    <font>
      <sz val="10.0"/>
      <color theme="1"/>
      <name val="Roboto"/>
    </font>
    <font>
      <sz val="8.0"/>
      <color theme="1"/>
      <name val="Arial"/>
    </font>
    <font>
      <b/>
      <sz val="8.0"/>
      <color theme="1"/>
      <name val="Roboto"/>
    </font>
    <font>
      <sz val="10.0"/>
      <color rgb="FF000000"/>
      <name val="Roboto"/>
    </font>
  </fonts>
  <fills count="2">
    <fill>
      <patternFill patternType="none"/>
    </fill>
    <fill>
      <patternFill patternType="lightGray"/>
    </fill>
  </fills>
  <borders count="6">
    <border/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horizontal="right"/>
    </xf>
    <xf borderId="0" fillId="0" fontId="1" numFmtId="0" xfId="0" applyAlignment="1" applyFont="1">
      <alignment readingOrder="0"/>
    </xf>
    <xf borderId="0" fillId="0" fontId="3" numFmtId="0" xfId="0" applyFont="1"/>
    <xf borderId="0" fillId="0" fontId="4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center" shrinkToFit="0" wrapText="1"/>
    </xf>
    <xf borderId="0" fillId="0" fontId="6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left"/>
    </xf>
    <xf borderId="0" fillId="0" fontId="7" numFmtId="164" xfId="0" applyAlignment="1" applyFont="1" applyNumberFormat="1">
      <alignment horizontal="right" readingOrder="0"/>
    </xf>
    <xf borderId="0" fillId="0" fontId="7" numFmtId="164" xfId="0" applyAlignment="1" applyFont="1" applyNumberFormat="1">
      <alignment horizontal="right"/>
    </xf>
    <xf borderId="1" fillId="0" fontId="6" numFmtId="0" xfId="0" applyAlignment="1" applyBorder="1" applyFont="1">
      <alignment vertical="center"/>
    </xf>
    <xf borderId="2" fillId="0" fontId="8" numFmtId="0" xfId="0" applyAlignment="1" applyBorder="1" applyFont="1">
      <alignment horizontal="center" vertical="center"/>
    </xf>
    <xf borderId="2" fillId="0" fontId="8" numFmtId="0" xfId="0" applyAlignment="1" applyBorder="1" applyFont="1">
      <alignment horizontal="center" shrinkToFit="0" vertical="center" wrapText="1"/>
    </xf>
    <xf borderId="0" fillId="0" fontId="4" numFmtId="0" xfId="0" applyFont="1"/>
    <xf borderId="0" fillId="0" fontId="6" numFmtId="0" xfId="0" applyFont="1"/>
    <xf borderId="3" fillId="0" fontId="8" numFmtId="0" xfId="0" applyAlignment="1" applyBorder="1" applyFont="1">
      <alignment vertical="center"/>
    </xf>
    <xf borderId="0" fillId="0" fontId="8" numFmtId="165" xfId="0" applyAlignment="1" applyFont="1" applyNumberFormat="1">
      <alignment horizontal="center" vertical="center"/>
    </xf>
    <xf borderId="0" fillId="0" fontId="8" numFmtId="164" xfId="0" applyAlignment="1" applyFont="1" applyNumberFormat="1">
      <alignment horizontal="center" vertical="center"/>
    </xf>
    <xf borderId="3" fillId="0" fontId="6" numFmtId="0" xfId="0" applyAlignment="1" applyBorder="1" applyFont="1">
      <alignment horizontal="right" vertical="center"/>
    </xf>
    <xf borderId="0" fillId="0" fontId="6" numFmtId="165" xfId="0" applyAlignment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4" numFmtId="164" xfId="0" applyFont="1" applyNumberFormat="1"/>
    <xf borderId="3" fillId="0" fontId="6" numFmtId="0" xfId="0" applyAlignment="1" applyBorder="1" applyFont="1">
      <alignment horizontal="right" shrinkToFit="0" vertical="center" wrapText="1"/>
    </xf>
    <xf borderId="0" fillId="0" fontId="4" numFmtId="0" xfId="0" applyAlignment="1" applyFont="1">
      <alignment readingOrder="0"/>
    </xf>
    <xf borderId="0" fillId="0" fontId="7" numFmtId="4" xfId="0" applyAlignment="1" applyFont="1" applyNumberFormat="1">
      <alignment horizontal="right" readingOrder="0"/>
    </xf>
    <xf borderId="1" fillId="0" fontId="6" numFmtId="0" xfId="0" applyBorder="1" applyFont="1"/>
    <xf borderId="2" fillId="0" fontId="8" numFmtId="0" xfId="0" applyAlignment="1" applyBorder="1" applyFont="1">
      <alignment horizontal="center" vertical="center"/>
    </xf>
    <xf borderId="2" fillId="0" fontId="8" numFmtId="0" xfId="0" applyAlignment="1" applyBorder="1" applyFont="1">
      <alignment horizontal="center" shrinkToFit="0" vertical="center" wrapText="1"/>
    </xf>
    <xf borderId="3" fillId="0" fontId="9" numFmtId="0" xfId="0" applyAlignment="1" applyBorder="1" applyFont="1">
      <alignment vertical="center"/>
    </xf>
    <xf borderId="0" fillId="0" fontId="10" numFmtId="165" xfId="0" applyAlignment="1" applyFont="1" applyNumberFormat="1">
      <alignment horizontal="center" vertical="center"/>
    </xf>
    <xf borderId="0" fillId="0" fontId="11" numFmtId="164" xfId="0" applyAlignment="1" applyFont="1" applyNumberFormat="1">
      <alignment horizontal="center" vertical="center"/>
    </xf>
    <xf borderId="3" fillId="0" fontId="12" numFmtId="0" xfId="0" applyAlignment="1" applyBorder="1" applyFont="1">
      <alignment horizontal="right" vertical="center"/>
    </xf>
    <xf borderId="0" fillId="0" fontId="12" numFmtId="165" xfId="0" applyAlignment="1" applyFont="1" applyNumberFormat="1">
      <alignment horizontal="center" vertical="center"/>
    </xf>
    <xf borderId="4" fillId="0" fontId="9" numFmtId="0" xfId="0" applyAlignment="1" applyBorder="1" applyFont="1">
      <alignment vertical="center"/>
    </xf>
    <xf borderId="5" fillId="0" fontId="9" numFmtId="165" xfId="0" applyAlignment="1" applyBorder="1" applyFont="1" applyNumberFormat="1">
      <alignment horizontal="center" vertical="center"/>
    </xf>
    <xf borderId="5" fillId="0" fontId="13" numFmtId="164" xfId="0" applyAlignment="1" applyBorder="1" applyFont="1" applyNumberFormat="1">
      <alignment horizontal="center" vertical="center"/>
    </xf>
    <xf borderId="0" fillId="0" fontId="7" numFmtId="0" xfId="0" applyAlignment="1" applyFont="1">
      <alignment horizontal="left" readingOrder="0"/>
    </xf>
    <xf borderId="0" fillId="0" fontId="5" numFmtId="0" xfId="0" applyFont="1"/>
    <xf borderId="0" fillId="0" fontId="7" numFmtId="3" xfId="0" applyAlignment="1" applyFont="1" applyNumberFormat="1">
      <alignment horizontal="right"/>
    </xf>
    <xf borderId="0" fillId="0" fontId="7" numFmtId="166" xfId="0" applyAlignment="1" applyFont="1" applyNumberFormat="1">
      <alignment horizontal="right"/>
    </xf>
    <xf borderId="0" fillId="0" fontId="14" numFmtId="0" xfId="0" applyFont="1"/>
    <xf borderId="0" fillId="0" fontId="7" numFmtId="3" xfId="0" applyAlignment="1" applyFont="1" applyNumberFormat="1">
      <alignment horizontal="right" readingOrder="0"/>
    </xf>
    <xf borderId="0" fillId="0" fontId="4" numFmtId="0" xfId="0" applyFont="1"/>
    <xf borderId="0" fillId="0" fontId="15" numFmtId="4" xfId="0" applyAlignment="1" applyFont="1" applyNumberFormat="1">
      <alignment readingOrder="0"/>
    </xf>
    <xf borderId="0" fillId="0" fontId="2" numFmtId="167" xfId="0" applyFont="1" applyNumberFormat="1"/>
    <xf borderId="0" fillId="0" fontId="16" numFmtId="0" xfId="0" applyFont="1"/>
    <xf borderId="0" fillId="0" fontId="5" numFmtId="0" xfId="0" applyAlignment="1" applyFont="1">
      <alignment horizontal="center" shrinkToFit="0" vertical="center" wrapText="1"/>
    </xf>
    <xf borderId="0" fillId="0" fontId="7" numFmtId="168" xfId="0" applyAlignment="1" applyFont="1" applyNumberFormat="1">
      <alignment horizontal="right"/>
    </xf>
    <xf borderId="0" fillId="0" fontId="7" numFmtId="1" xfId="0" applyAlignment="1" applyFont="1" applyNumberFormat="1">
      <alignment horizontal="right"/>
    </xf>
    <xf borderId="0" fillId="0" fontId="14" numFmtId="169" xfId="0" applyAlignment="1" applyFont="1" applyNumberFormat="1">
      <alignment horizontal="center"/>
    </xf>
    <xf borderId="0" fillId="0" fontId="4" numFmtId="170" xfId="0" applyFont="1" applyNumberFormat="1"/>
    <xf borderId="0" fillId="0" fontId="17" numFmtId="169" xfId="0" applyAlignment="1" applyFont="1" applyNumberFormat="1">
      <alignment horizontal="center"/>
    </xf>
    <xf borderId="0" fillId="0" fontId="4" numFmtId="171" xfId="0" applyFont="1" applyNumberFormat="1"/>
    <xf borderId="0" fillId="0" fontId="16" numFmtId="0" xfId="0" applyAlignment="1" applyFont="1">
      <alignment horizontal="center"/>
    </xf>
    <xf borderId="0" fillId="0" fontId="4" numFmtId="168" xfId="0" applyFont="1" applyNumberFormat="1"/>
    <xf borderId="0" fillId="0" fontId="4" numFmtId="165" xfId="0" applyFont="1" applyNumberFormat="1"/>
    <xf borderId="0" fillId="0" fontId="4" numFmtId="165" xfId="0" applyAlignment="1" applyFont="1" applyNumberFormat="1">
      <alignment horizontal="right"/>
    </xf>
    <xf borderId="0" fillId="0" fontId="7" numFmtId="0" xfId="0" applyFont="1"/>
    <xf borderId="0" fillId="0" fontId="7" numFmtId="0" xfId="0" applyAlignment="1" applyFont="1">
      <alignment horizontal="right"/>
    </xf>
    <xf borderId="0" fillId="0" fontId="7" numFmtId="165" xfId="0" applyAlignment="1" applyFont="1" applyNumberFormat="1">
      <alignment horizontal="right"/>
    </xf>
    <xf borderId="0" fillId="0" fontId="5" numFmtId="0" xfId="0" applyAlignment="1" applyFont="1">
      <alignment horizontal="right"/>
    </xf>
    <xf borderId="0" fillId="0" fontId="4" numFmtId="172" xfId="0" applyAlignment="1" applyFont="1" applyNumberFormat="1">
      <alignment horizontal="right"/>
    </xf>
    <xf borderId="0" fillId="0" fontId="7" numFmtId="0" xfId="0" applyAlignment="1" applyFont="1">
      <alignment horizontal="center"/>
    </xf>
    <xf borderId="0" fillId="0" fontId="4" numFmtId="0" xfId="0" applyAlignment="1" applyFont="1">
      <alignment horizontal="center"/>
    </xf>
    <xf borderId="0" fillId="0" fontId="7" numFmtId="167" xfId="0" applyAlignment="1" applyFont="1" applyNumberFormat="1">
      <alignment horizontal="right"/>
    </xf>
    <xf borderId="0" fillId="0" fontId="15" numFmtId="167" xfId="0" applyFont="1" applyNumberFormat="1"/>
    <xf borderId="0" fillId="0" fontId="5" numFmtId="0" xfId="0" applyAlignment="1" applyFont="1">
      <alignment horizontal="center"/>
    </xf>
    <xf borderId="0" fillId="0" fontId="15" numFmtId="165" xfId="0" applyAlignment="1" applyFont="1" applyNumberFormat="1">
      <alignment horizontal="right"/>
    </xf>
    <xf borderId="0" fillId="0" fontId="15" numFmtId="173" xfId="0" applyAlignment="1" applyFont="1" applyNumberFormat="1">
      <alignment horizontal="right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2">
    <tableStyle count="3" pivot="0" name="tab1 -style">
      <tableStyleElement dxfId="1" type="headerRow"/>
      <tableStyleElement dxfId="2" type="firstRowStripe"/>
      <tableStyleElement dxfId="1" type="secondRowStripe"/>
    </tableStyle>
    <tableStyle count="2" pivot="0" name="tab2 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12</xdr:row>
      <xdr:rowOff>0</xdr:rowOff>
    </xdr:from>
    <xdr:ext cx="4981575" cy="33528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5</xdr:row>
      <xdr:rowOff>0</xdr:rowOff>
    </xdr:from>
    <xdr:ext cx="9353550" cy="64865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0</xdr:colOff>
      <xdr:row>12</xdr:row>
      <xdr:rowOff>0</xdr:rowOff>
    </xdr:from>
    <xdr:ext cx="8458200" cy="4105275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0</xdr:colOff>
      <xdr:row>7</xdr:row>
      <xdr:rowOff>0</xdr:rowOff>
    </xdr:from>
    <xdr:ext cx="7067550" cy="3305175"/>
    <xdr:pic>
      <xdr:nvPicPr>
        <xdr:cNvPr id="0" name="image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0</xdr:colOff>
      <xdr:row>5</xdr:row>
      <xdr:rowOff>0</xdr:rowOff>
    </xdr:from>
    <xdr:ext cx="6915150" cy="4581525"/>
    <xdr:pic>
      <xdr:nvPicPr>
        <xdr:cNvPr id="0" name="image5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2:G11" display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1 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headerRowCount="0" ref="A1:G13" displayName="Table_2" id="2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2 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1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2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3" width="14.38"/>
    <col customWidth="1" min="4" max="4" width="103.63"/>
    <col customWidth="1" min="5" max="5" width="76.0"/>
    <col customWidth="1" min="6" max="26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">
        <v>1.0</v>
      </c>
      <c r="B2" s="1" t="s">
        <v>5</v>
      </c>
      <c r="C2" s="1" t="s">
        <v>6</v>
      </c>
      <c r="D2" s="1" t="s">
        <v>7</v>
      </c>
      <c r="E2" s="4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3">
        <v>2.0</v>
      </c>
      <c r="B3" s="1" t="s">
        <v>9</v>
      </c>
      <c r="C3" s="1" t="s">
        <v>10</v>
      </c>
      <c r="D3" s="1" t="s">
        <v>11</v>
      </c>
      <c r="E3" s="4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3">
        <v>3.0</v>
      </c>
      <c r="B4" s="1" t="s">
        <v>5</v>
      </c>
      <c r="C4" s="1" t="s">
        <v>12</v>
      </c>
      <c r="D4" s="4" t="s">
        <v>13</v>
      </c>
      <c r="E4" s="4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3">
        <v>4.0</v>
      </c>
      <c r="B5" s="1" t="s">
        <v>9</v>
      </c>
      <c r="C5" s="1" t="s">
        <v>14</v>
      </c>
      <c r="D5" s="1" t="s">
        <v>15</v>
      </c>
      <c r="E5" s="4" t="s">
        <v>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3">
        <v>5.0</v>
      </c>
      <c r="B6" s="1" t="s">
        <v>5</v>
      </c>
      <c r="C6" s="1" t="s">
        <v>16</v>
      </c>
      <c r="D6" s="1" t="s">
        <v>17</v>
      </c>
      <c r="E6" s="4" t="s">
        <v>8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3">
        <v>6.0</v>
      </c>
      <c r="B7" s="1" t="s">
        <v>5</v>
      </c>
      <c r="C7" s="1" t="s">
        <v>18</v>
      </c>
      <c r="D7" s="1" t="s">
        <v>19</v>
      </c>
      <c r="E7" s="4" t="s">
        <v>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3">
        <v>7.0</v>
      </c>
      <c r="B8" s="1" t="s">
        <v>5</v>
      </c>
      <c r="C8" s="1" t="s">
        <v>20</v>
      </c>
      <c r="D8" s="4" t="s">
        <v>21</v>
      </c>
      <c r="E8" s="4" t="s">
        <v>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3"/>
      <c r="B9" s="1"/>
      <c r="C9" s="1"/>
      <c r="D9" s="5"/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7.25"/>
    <col customWidth="1" min="2" max="2" width="9.25"/>
    <col customWidth="1" min="3" max="3" width="9.75"/>
    <col customWidth="1" min="4" max="4" width="9.0"/>
    <col customWidth="1" min="5" max="5" width="11.88"/>
    <col customWidth="1" min="6" max="6" width="12.88"/>
    <col customWidth="1" min="7" max="7" width="14.25"/>
    <col customWidth="1" min="8" max="9" width="10.88"/>
    <col customWidth="1" min="10" max="10" width="11.25"/>
    <col customWidth="1" min="11" max="11" width="15.75"/>
    <col customWidth="1" min="12" max="12" width="18.0"/>
    <col customWidth="1" min="13" max="13" width="11.38"/>
    <col customWidth="1" min="14" max="23" width="16.25"/>
    <col customWidth="1" min="24" max="26" width="14.38"/>
  </cols>
  <sheetData>
    <row r="1" ht="37.5" customHeight="1">
      <c r="A1" s="6" t="s">
        <v>22</v>
      </c>
      <c r="B1" s="7" t="s">
        <v>23</v>
      </c>
      <c r="C1" s="7" t="s">
        <v>24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5.75" customHeight="1">
      <c r="A2" s="9" t="s">
        <v>25</v>
      </c>
      <c r="B2" s="10">
        <v>0.081</v>
      </c>
      <c r="C2" s="11">
        <v>0.10156690837254051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5.75" customHeight="1">
      <c r="A3" s="9" t="s">
        <v>26</v>
      </c>
      <c r="B3" s="10">
        <v>0.074</v>
      </c>
      <c r="C3" s="11">
        <v>0.08867844462566275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5.75" customHeight="1">
      <c r="A4" s="9" t="s">
        <v>27</v>
      </c>
      <c r="B4" s="11">
        <v>0.06907496593273885</v>
      </c>
      <c r="C4" s="11">
        <v>0.1307019935573214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5.75" customHeight="1">
      <c r="A5" s="9" t="s">
        <v>28</v>
      </c>
      <c r="B5" s="11">
        <v>0.07511177645061967</v>
      </c>
      <c r="C5" s="11">
        <v>0.10185356168203537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5.75" customHeight="1">
      <c r="A6" s="9" t="s">
        <v>29</v>
      </c>
      <c r="B6" s="11">
        <v>0.0544142470793556</v>
      </c>
      <c r="C6" s="11">
        <v>0.0685850196534465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5.75" customHeight="1">
      <c r="A7" s="9" t="s">
        <v>30</v>
      </c>
      <c r="B7" s="11">
        <v>0.0447305394297268</v>
      </c>
      <c r="C7" s="11">
        <v>0.06708390322697398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5.75" customHeight="1">
      <c r="A8" s="9" t="s">
        <v>31</v>
      </c>
      <c r="B8" s="11">
        <v>0.03183360438378335</v>
      </c>
      <c r="C8" s="11">
        <v>0.04686744837174036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5.75" customHeight="1">
      <c r="A9" s="9" t="s">
        <v>32</v>
      </c>
      <c r="B9" s="11">
        <v>0.046659427697084824</v>
      </c>
      <c r="C9" s="11">
        <v>0.07156452359592186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5.75" customHeight="1">
      <c r="A10" s="9" t="s">
        <v>33</v>
      </c>
      <c r="B10" s="11">
        <v>0.04675733958968418</v>
      </c>
      <c r="C10" s="11">
        <v>0.06611377581518073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5.75" customHeight="1">
      <c r="A11" s="9"/>
      <c r="B11" s="11"/>
      <c r="C11" s="11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5.75" customHeight="1">
      <c r="A12" s="6"/>
      <c r="B12" s="6"/>
      <c r="C12" s="6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5.75" customHeight="1">
      <c r="A13" s="6"/>
      <c r="B13" s="6"/>
      <c r="C13" s="6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5.75" customHeight="1">
      <c r="A14" s="6"/>
      <c r="B14" s="6"/>
      <c r="C14" s="6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5.75" customHeight="1">
      <c r="A15" s="6"/>
      <c r="B15" s="6"/>
      <c r="C15" s="6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5.75" customHeight="1">
      <c r="A16" s="6"/>
      <c r="B16" s="6"/>
      <c r="C16" s="6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5.75" customHeight="1">
      <c r="A17" s="6"/>
      <c r="B17" s="6"/>
      <c r="C17" s="6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5.75" customHeight="1">
      <c r="A18" s="6"/>
      <c r="B18" s="6"/>
      <c r="C18" s="6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5.75" customHeight="1">
      <c r="A19" s="6"/>
      <c r="B19" s="6"/>
      <c r="C19" s="6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5.75" customHeight="1">
      <c r="A20" s="6"/>
      <c r="B20" s="6"/>
      <c r="C20" s="6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5.75" customHeight="1">
      <c r="A21" s="6"/>
      <c r="B21" s="6"/>
      <c r="C21" s="6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5.75" customHeight="1">
      <c r="A22" s="6"/>
      <c r="B22" s="6"/>
      <c r="C22" s="6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5.75" customHeight="1">
      <c r="A23" s="6"/>
      <c r="B23" s="6"/>
      <c r="C23" s="6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5.75" customHeight="1">
      <c r="A24" s="6"/>
      <c r="B24" s="6"/>
      <c r="C24" s="6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5.75" customHeight="1">
      <c r="A25" s="6"/>
      <c r="B25" s="6"/>
      <c r="C25" s="6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5.75" customHeight="1">
      <c r="A26" s="6"/>
      <c r="B26" s="6"/>
      <c r="C26" s="6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5.75" customHeight="1">
      <c r="A27" s="6"/>
      <c r="B27" s="6"/>
      <c r="C27" s="6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5.75" customHeight="1">
      <c r="A28" s="6"/>
      <c r="B28" s="6"/>
      <c r="C28" s="6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5.75" customHeight="1">
      <c r="A29" s="6"/>
      <c r="B29" s="6"/>
      <c r="C29" s="6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5.75" customHeight="1">
      <c r="A30" s="6"/>
      <c r="B30" s="6"/>
      <c r="C30" s="6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5.75" customHeight="1">
      <c r="A31" s="6"/>
      <c r="B31" s="6"/>
      <c r="C31" s="6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5.75" customHeight="1">
      <c r="A32" s="6"/>
      <c r="B32" s="6"/>
      <c r="C32" s="6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5.75" customHeight="1">
      <c r="A33" s="6"/>
      <c r="B33" s="6"/>
      <c r="C33" s="6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5.75" customHeight="1">
      <c r="A34" s="6"/>
      <c r="B34" s="6"/>
      <c r="C34" s="6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5.75" customHeight="1">
      <c r="A35" s="6"/>
      <c r="B35" s="6"/>
      <c r="C35" s="6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5.75" customHeight="1">
      <c r="A36" s="6"/>
      <c r="B36" s="6"/>
      <c r="C36" s="6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5.75" customHeight="1">
      <c r="A37" s="6"/>
      <c r="B37" s="6"/>
      <c r="C37" s="6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5.75" customHeight="1">
      <c r="A38" s="6"/>
      <c r="B38" s="6"/>
      <c r="C38" s="6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5.75" customHeight="1">
      <c r="A39" s="6"/>
      <c r="B39" s="6"/>
      <c r="C39" s="6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5.75" customHeight="1">
      <c r="A40" s="6"/>
      <c r="B40" s="6"/>
      <c r="C40" s="6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5.75" customHeight="1">
      <c r="A41" s="6"/>
      <c r="B41" s="6"/>
      <c r="C41" s="6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5.75" customHeight="1">
      <c r="A42" s="6"/>
      <c r="B42" s="6"/>
      <c r="C42" s="6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5.75" customHeight="1">
      <c r="A43" s="6"/>
      <c r="B43" s="6"/>
      <c r="C43" s="6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5.75" customHeight="1">
      <c r="A44" s="6"/>
      <c r="B44" s="6"/>
      <c r="C44" s="6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5.75" customHeight="1">
      <c r="A45" s="6"/>
      <c r="B45" s="6"/>
      <c r="C45" s="6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5.75" customHeight="1">
      <c r="A46" s="6"/>
      <c r="B46" s="6"/>
      <c r="C46" s="6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5.75" customHeight="1">
      <c r="A47" s="6"/>
      <c r="B47" s="6"/>
      <c r="C47" s="6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5.75" customHeight="1">
      <c r="A48" s="6"/>
      <c r="B48" s="6"/>
      <c r="C48" s="6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5.75" customHeight="1">
      <c r="A49" s="6"/>
      <c r="B49" s="6"/>
      <c r="C49" s="6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5.75" customHeight="1">
      <c r="A50" s="6"/>
      <c r="B50" s="6"/>
      <c r="C50" s="6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5.75" customHeight="1">
      <c r="A51" s="6"/>
      <c r="B51" s="6"/>
      <c r="C51" s="6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5.75" customHeight="1">
      <c r="A52" s="6"/>
      <c r="B52" s="6"/>
      <c r="C52" s="6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5.75" customHeight="1">
      <c r="A53" s="6"/>
      <c r="B53" s="6"/>
      <c r="C53" s="6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5.75" customHeight="1">
      <c r="A54" s="6"/>
      <c r="B54" s="6"/>
      <c r="C54" s="6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5.75" customHeight="1">
      <c r="A55" s="6"/>
      <c r="B55" s="6"/>
      <c r="C55" s="6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5.75" customHeight="1">
      <c r="A56" s="6"/>
      <c r="B56" s="6"/>
      <c r="C56" s="6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5.75" customHeight="1">
      <c r="A57" s="6"/>
      <c r="B57" s="6"/>
      <c r="C57" s="6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5.75" customHeight="1">
      <c r="A58" s="6"/>
      <c r="B58" s="6"/>
      <c r="C58" s="6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5.75" customHeight="1">
      <c r="A59" s="6"/>
      <c r="B59" s="6"/>
      <c r="C59" s="6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5.75" customHeight="1">
      <c r="A60" s="6"/>
      <c r="B60" s="6"/>
      <c r="C60" s="6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5.75" customHeight="1">
      <c r="A61" s="6"/>
      <c r="B61" s="6"/>
      <c r="C61" s="6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5.75" customHeight="1">
      <c r="A62" s="6"/>
      <c r="B62" s="6"/>
      <c r="C62" s="6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5.75" customHeight="1">
      <c r="A63" s="6"/>
      <c r="B63" s="6"/>
      <c r="C63" s="6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5.75" customHeight="1">
      <c r="A64" s="6"/>
      <c r="B64" s="6"/>
      <c r="C64" s="6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5.75" customHeight="1">
      <c r="A65" s="6"/>
      <c r="B65" s="6"/>
      <c r="C65" s="6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5.75" customHeight="1">
      <c r="A66" s="6"/>
      <c r="B66" s="6"/>
      <c r="C66" s="6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5.75" customHeight="1">
      <c r="A67" s="6"/>
      <c r="B67" s="6"/>
      <c r="C67" s="6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5.75" customHeight="1">
      <c r="A68" s="6"/>
      <c r="B68" s="6"/>
      <c r="C68" s="6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5.75" customHeight="1">
      <c r="A69" s="6"/>
      <c r="B69" s="6"/>
      <c r="C69" s="6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5.75" customHeight="1">
      <c r="A70" s="6"/>
      <c r="B70" s="6"/>
      <c r="C70" s="6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5.75" customHeight="1">
      <c r="A71" s="6"/>
      <c r="B71" s="6"/>
      <c r="C71" s="6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5.75" customHeight="1">
      <c r="A72" s="6"/>
      <c r="B72" s="6"/>
      <c r="C72" s="6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5.75" customHeight="1">
      <c r="A73" s="6"/>
      <c r="B73" s="6"/>
      <c r="C73" s="6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5.75" customHeight="1">
      <c r="A74" s="6"/>
      <c r="B74" s="6"/>
      <c r="C74" s="6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5.75" customHeight="1">
      <c r="A75" s="6"/>
      <c r="B75" s="6"/>
      <c r="C75" s="6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5.75" customHeight="1">
      <c r="A76" s="6"/>
      <c r="B76" s="6"/>
      <c r="C76" s="6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5.75" customHeight="1">
      <c r="A77" s="6"/>
      <c r="B77" s="6"/>
      <c r="C77" s="6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5.75" customHeight="1">
      <c r="A78" s="6"/>
      <c r="B78" s="6"/>
      <c r="C78" s="6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5.75" customHeight="1">
      <c r="A79" s="6"/>
      <c r="B79" s="6"/>
      <c r="C79" s="6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5.75" customHeight="1">
      <c r="A80" s="6"/>
      <c r="B80" s="6"/>
      <c r="C80" s="6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5.75" customHeight="1">
      <c r="A81" s="6"/>
      <c r="B81" s="6"/>
      <c r="C81" s="6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5.75" customHeight="1">
      <c r="A82" s="6"/>
      <c r="B82" s="6"/>
      <c r="C82" s="6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5.75" customHeight="1">
      <c r="A83" s="6"/>
      <c r="B83" s="6"/>
      <c r="C83" s="6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5.75" customHeight="1">
      <c r="A84" s="6"/>
      <c r="B84" s="6"/>
      <c r="C84" s="6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5.75" customHeight="1">
      <c r="A85" s="6"/>
      <c r="B85" s="6"/>
      <c r="C85" s="6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5.75" customHeight="1">
      <c r="A86" s="6"/>
      <c r="B86" s="6"/>
      <c r="C86" s="6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5.75" customHeight="1">
      <c r="A87" s="6"/>
      <c r="B87" s="6"/>
      <c r="C87" s="6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5.75" customHeight="1">
      <c r="A88" s="6"/>
      <c r="B88" s="6"/>
      <c r="C88" s="6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5.75" customHeight="1">
      <c r="A89" s="6"/>
      <c r="B89" s="6"/>
      <c r="C89" s="6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5.75" customHeight="1">
      <c r="A90" s="6"/>
      <c r="B90" s="6"/>
      <c r="C90" s="6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5.75" customHeight="1">
      <c r="A91" s="6"/>
      <c r="B91" s="6"/>
      <c r="C91" s="6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5.75" customHeight="1">
      <c r="A92" s="6"/>
      <c r="B92" s="6"/>
      <c r="C92" s="6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5.75" customHeight="1">
      <c r="A93" s="6"/>
      <c r="B93" s="6"/>
      <c r="C93" s="6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5.75" customHeight="1">
      <c r="A94" s="6"/>
      <c r="B94" s="6"/>
      <c r="C94" s="6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5.75" customHeight="1">
      <c r="A95" s="6"/>
      <c r="B95" s="6"/>
      <c r="C95" s="6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5.75" customHeight="1">
      <c r="A96" s="6"/>
      <c r="B96" s="6"/>
      <c r="C96" s="6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5.75" customHeight="1">
      <c r="A97" s="6"/>
      <c r="B97" s="6"/>
      <c r="C97" s="6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5.75" customHeight="1">
      <c r="A98" s="6"/>
      <c r="B98" s="6"/>
      <c r="C98" s="6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5.75" customHeight="1">
      <c r="A99" s="6"/>
      <c r="B99" s="6"/>
      <c r="C99" s="6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5.75" customHeight="1">
      <c r="A100" s="6"/>
      <c r="B100" s="6"/>
      <c r="C100" s="6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5.75" customHeight="1">
      <c r="A101" s="6"/>
      <c r="B101" s="6"/>
      <c r="C101" s="6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5.75" customHeight="1">
      <c r="A102" s="6"/>
      <c r="B102" s="6"/>
      <c r="C102" s="6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5.75" customHeight="1">
      <c r="A103" s="6"/>
      <c r="B103" s="6"/>
      <c r="C103" s="6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5.75" customHeight="1">
      <c r="A104" s="6"/>
      <c r="B104" s="6"/>
      <c r="C104" s="6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5.75" customHeight="1">
      <c r="A105" s="6"/>
      <c r="B105" s="6"/>
      <c r="C105" s="6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5.75" customHeight="1">
      <c r="A106" s="6"/>
      <c r="B106" s="6"/>
      <c r="C106" s="6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5.75" customHeight="1">
      <c r="A107" s="6"/>
      <c r="B107" s="6"/>
      <c r="C107" s="6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5.75" customHeight="1">
      <c r="A108" s="6"/>
      <c r="B108" s="6"/>
      <c r="C108" s="6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5.75" customHeight="1">
      <c r="A109" s="6"/>
      <c r="B109" s="6"/>
      <c r="C109" s="6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5.75" customHeight="1">
      <c r="A110" s="6"/>
      <c r="B110" s="6"/>
      <c r="C110" s="6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5.75" customHeight="1">
      <c r="A111" s="6"/>
      <c r="B111" s="6"/>
      <c r="C111" s="6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5.75" customHeight="1">
      <c r="A112" s="6"/>
      <c r="B112" s="6"/>
      <c r="C112" s="6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5.75" customHeight="1">
      <c r="A113" s="6"/>
      <c r="B113" s="6"/>
      <c r="C113" s="6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5.75" customHeight="1">
      <c r="A114" s="6"/>
      <c r="B114" s="6"/>
      <c r="C114" s="6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5.75" customHeight="1">
      <c r="A115" s="6"/>
      <c r="B115" s="6"/>
      <c r="C115" s="6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5.75" customHeight="1">
      <c r="A116" s="6"/>
      <c r="B116" s="6"/>
      <c r="C116" s="6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5.75" customHeight="1">
      <c r="A117" s="6"/>
      <c r="B117" s="6"/>
      <c r="C117" s="6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5.75" customHeight="1">
      <c r="A118" s="6"/>
      <c r="B118" s="6"/>
      <c r="C118" s="6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5.75" customHeight="1">
      <c r="A119" s="6"/>
      <c r="B119" s="6"/>
      <c r="C119" s="6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5.75" customHeight="1">
      <c r="A120" s="6"/>
      <c r="B120" s="6"/>
      <c r="C120" s="6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5.75" customHeight="1">
      <c r="A121" s="6"/>
      <c r="B121" s="6"/>
      <c r="C121" s="6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5.75" customHeight="1">
      <c r="A122" s="6"/>
      <c r="B122" s="6"/>
      <c r="C122" s="6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5.75" customHeight="1">
      <c r="A123" s="6"/>
      <c r="B123" s="6"/>
      <c r="C123" s="6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5.75" customHeight="1">
      <c r="A124" s="6"/>
      <c r="B124" s="6"/>
      <c r="C124" s="6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5.75" customHeight="1">
      <c r="A125" s="6"/>
      <c r="B125" s="6"/>
      <c r="C125" s="6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5.75" customHeight="1">
      <c r="A126" s="6"/>
      <c r="B126" s="6"/>
      <c r="C126" s="6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5.75" customHeight="1">
      <c r="A127" s="6"/>
      <c r="B127" s="6"/>
      <c r="C127" s="6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5.75" customHeight="1">
      <c r="A128" s="6"/>
      <c r="B128" s="6"/>
      <c r="C128" s="6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5.75" customHeight="1">
      <c r="A129" s="6"/>
      <c r="B129" s="6"/>
      <c r="C129" s="6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5.75" customHeight="1">
      <c r="A130" s="6"/>
      <c r="B130" s="6"/>
      <c r="C130" s="6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5.75" customHeight="1">
      <c r="A131" s="6"/>
      <c r="B131" s="6"/>
      <c r="C131" s="6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5.75" customHeight="1">
      <c r="A132" s="6"/>
      <c r="B132" s="6"/>
      <c r="C132" s="6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5.75" customHeight="1">
      <c r="A133" s="6"/>
      <c r="B133" s="6"/>
      <c r="C133" s="6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5.75" customHeight="1">
      <c r="A134" s="6"/>
      <c r="B134" s="6"/>
      <c r="C134" s="6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5.75" customHeight="1">
      <c r="A135" s="6"/>
      <c r="B135" s="6"/>
      <c r="C135" s="6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5.75" customHeight="1">
      <c r="A136" s="6"/>
      <c r="B136" s="6"/>
      <c r="C136" s="6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5.75" customHeight="1">
      <c r="A137" s="6"/>
      <c r="B137" s="6"/>
      <c r="C137" s="6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5.75" customHeight="1">
      <c r="A138" s="6"/>
      <c r="B138" s="6"/>
      <c r="C138" s="6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5.75" customHeight="1">
      <c r="A139" s="6"/>
      <c r="B139" s="6"/>
      <c r="C139" s="6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5.75" customHeight="1">
      <c r="A140" s="6"/>
      <c r="B140" s="6"/>
      <c r="C140" s="6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5.75" customHeight="1">
      <c r="A141" s="6"/>
      <c r="B141" s="6"/>
      <c r="C141" s="6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5.75" customHeight="1">
      <c r="A142" s="6"/>
      <c r="B142" s="6"/>
      <c r="C142" s="6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5.75" customHeight="1">
      <c r="A143" s="6"/>
      <c r="B143" s="6"/>
      <c r="C143" s="6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5.75" customHeight="1">
      <c r="A144" s="6"/>
      <c r="B144" s="6"/>
      <c r="C144" s="6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5.75" customHeight="1">
      <c r="A145" s="6"/>
      <c r="B145" s="6"/>
      <c r="C145" s="6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5.75" customHeight="1">
      <c r="A146" s="6"/>
      <c r="B146" s="6"/>
      <c r="C146" s="6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5.75" customHeight="1">
      <c r="A147" s="6"/>
      <c r="B147" s="6"/>
      <c r="C147" s="6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5.75" customHeight="1">
      <c r="A148" s="6"/>
      <c r="B148" s="6"/>
      <c r="C148" s="6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5.75" customHeight="1">
      <c r="A149" s="6"/>
      <c r="B149" s="6"/>
      <c r="C149" s="6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5.75" customHeight="1">
      <c r="A150" s="6"/>
      <c r="B150" s="6"/>
      <c r="C150" s="6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5.75" customHeight="1">
      <c r="A151" s="6"/>
      <c r="B151" s="6"/>
      <c r="C151" s="6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5.75" customHeight="1">
      <c r="A152" s="6"/>
      <c r="B152" s="6"/>
      <c r="C152" s="6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5.75" customHeight="1">
      <c r="A153" s="6"/>
      <c r="B153" s="6"/>
      <c r="C153" s="6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5.75" customHeight="1">
      <c r="A154" s="6"/>
      <c r="B154" s="6"/>
      <c r="C154" s="6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5.75" customHeight="1">
      <c r="A155" s="6"/>
      <c r="B155" s="6"/>
      <c r="C155" s="6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5.75" customHeight="1">
      <c r="A156" s="6"/>
      <c r="B156" s="6"/>
      <c r="C156" s="6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5.75" customHeight="1">
      <c r="A157" s="6"/>
      <c r="B157" s="6"/>
      <c r="C157" s="6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5.75" customHeight="1">
      <c r="A158" s="6"/>
      <c r="B158" s="6"/>
      <c r="C158" s="6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5.75" customHeight="1">
      <c r="A159" s="6"/>
      <c r="B159" s="6"/>
      <c r="C159" s="6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5.75" customHeight="1">
      <c r="A160" s="6"/>
      <c r="B160" s="6"/>
      <c r="C160" s="6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5.75" customHeight="1">
      <c r="A161" s="6"/>
      <c r="B161" s="6"/>
      <c r="C161" s="6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5.75" customHeight="1">
      <c r="A162" s="6"/>
      <c r="B162" s="6"/>
      <c r="C162" s="6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5.75" customHeight="1">
      <c r="A163" s="6"/>
      <c r="B163" s="6"/>
      <c r="C163" s="6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5.75" customHeight="1">
      <c r="A164" s="6"/>
      <c r="B164" s="6"/>
      <c r="C164" s="6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5.75" customHeight="1">
      <c r="A165" s="6"/>
      <c r="B165" s="6"/>
      <c r="C165" s="6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5.75" customHeight="1">
      <c r="A166" s="6"/>
      <c r="B166" s="6"/>
      <c r="C166" s="6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5.75" customHeight="1">
      <c r="A167" s="6"/>
      <c r="B167" s="6"/>
      <c r="C167" s="6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5.75" customHeight="1">
      <c r="A168" s="6"/>
      <c r="B168" s="6"/>
      <c r="C168" s="6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5.75" customHeight="1">
      <c r="A169" s="6"/>
      <c r="B169" s="6"/>
      <c r="C169" s="6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5.75" customHeight="1">
      <c r="A170" s="6"/>
      <c r="B170" s="6"/>
      <c r="C170" s="6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5.75" customHeight="1">
      <c r="A171" s="6"/>
      <c r="B171" s="6"/>
      <c r="C171" s="6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5.75" customHeight="1">
      <c r="A172" s="6"/>
      <c r="B172" s="6"/>
      <c r="C172" s="6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5.75" customHeight="1">
      <c r="A173" s="6"/>
      <c r="B173" s="6"/>
      <c r="C173" s="6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5.75" customHeight="1">
      <c r="A174" s="6"/>
      <c r="B174" s="6"/>
      <c r="C174" s="6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5.75" customHeight="1">
      <c r="A175" s="6"/>
      <c r="B175" s="6"/>
      <c r="C175" s="6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5.75" customHeight="1">
      <c r="A176" s="6"/>
      <c r="B176" s="6"/>
      <c r="C176" s="6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5.75" customHeight="1">
      <c r="A177" s="6"/>
      <c r="B177" s="6"/>
      <c r="C177" s="6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5.75" customHeight="1">
      <c r="A178" s="6"/>
      <c r="B178" s="6"/>
      <c r="C178" s="6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5.75" customHeight="1">
      <c r="A179" s="6"/>
      <c r="B179" s="6"/>
      <c r="C179" s="6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5.75" customHeight="1">
      <c r="A180" s="6"/>
      <c r="B180" s="6"/>
      <c r="C180" s="6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5.75" customHeight="1">
      <c r="A181" s="6"/>
      <c r="B181" s="6"/>
      <c r="C181" s="6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5.75" customHeight="1">
      <c r="A182" s="6"/>
      <c r="B182" s="6"/>
      <c r="C182" s="6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5.75" customHeight="1">
      <c r="A183" s="6"/>
      <c r="B183" s="6"/>
      <c r="C183" s="6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5.75" customHeight="1">
      <c r="A184" s="6"/>
      <c r="B184" s="6"/>
      <c r="C184" s="6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5.75" customHeight="1">
      <c r="A185" s="6"/>
      <c r="B185" s="6"/>
      <c r="C185" s="6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5.75" customHeight="1">
      <c r="A186" s="6"/>
      <c r="B186" s="6"/>
      <c r="C186" s="6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5.75" customHeight="1">
      <c r="A187" s="6"/>
      <c r="B187" s="6"/>
      <c r="C187" s="6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5.75" customHeight="1">
      <c r="A188" s="6"/>
      <c r="B188" s="6"/>
      <c r="C188" s="6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5.75" customHeight="1">
      <c r="A189" s="6"/>
      <c r="B189" s="6"/>
      <c r="C189" s="6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5.75" customHeight="1">
      <c r="A190" s="6"/>
      <c r="B190" s="6"/>
      <c r="C190" s="6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5.75" customHeight="1">
      <c r="A191" s="6"/>
      <c r="B191" s="6"/>
      <c r="C191" s="6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5.75" customHeight="1">
      <c r="A192" s="6"/>
      <c r="B192" s="6"/>
      <c r="C192" s="6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5.75" customHeight="1">
      <c r="A193" s="6"/>
      <c r="B193" s="6"/>
      <c r="C193" s="6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5.75" customHeight="1">
      <c r="A194" s="6"/>
      <c r="B194" s="6"/>
      <c r="C194" s="6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5.75" customHeight="1">
      <c r="A195" s="6"/>
      <c r="B195" s="6"/>
      <c r="C195" s="6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5.75" customHeight="1">
      <c r="A196" s="6"/>
      <c r="B196" s="6"/>
      <c r="C196" s="6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5.75" customHeight="1">
      <c r="A197" s="6"/>
      <c r="B197" s="6"/>
      <c r="C197" s="6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5.75" customHeight="1">
      <c r="A198" s="6"/>
      <c r="B198" s="6"/>
      <c r="C198" s="6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5.75" customHeight="1">
      <c r="A199" s="6"/>
      <c r="B199" s="6"/>
      <c r="C199" s="6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5.75" customHeight="1">
      <c r="A200" s="6"/>
      <c r="B200" s="6"/>
      <c r="C200" s="6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5.75" customHeight="1">
      <c r="A201" s="6"/>
      <c r="B201" s="6"/>
      <c r="C201" s="6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5.75" customHeight="1">
      <c r="A202" s="6"/>
      <c r="B202" s="6"/>
      <c r="C202" s="6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5.75" customHeight="1">
      <c r="A203" s="6"/>
      <c r="B203" s="6"/>
      <c r="C203" s="6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5.75" customHeight="1">
      <c r="A204" s="6"/>
      <c r="B204" s="6"/>
      <c r="C204" s="6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5.75" customHeight="1">
      <c r="A205" s="6"/>
      <c r="B205" s="6"/>
      <c r="C205" s="6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5.75" customHeight="1">
      <c r="A206" s="6"/>
      <c r="B206" s="6"/>
      <c r="C206" s="6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5.75" customHeight="1">
      <c r="A207" s="6"/>
      <c r="B207" s="6"/>
      <c r="C207" s="6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5.75" customHeight="1">
      <c r="A208" s="6"/>
      <c r="B208" s="6"/>
      <c r="C208" s="6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5.75" customHeight="1">
      <c r="A209" s="6"/>
      <c r="B209" s="6"/>
      <c r="C209" s="6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5.75" customHeight="1">
      <c r="A210" s="6"/>
      <c r="B210" s="6"/>
      <c r="C210" s="6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5.75" customHeight="1">
      <c r="A211" s="6"/>
      <c r="B211" s="6"/>
      <c r="C211" s="6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5.75" customHeight="1">
      <c r="A212" s="6"/>
      <c r="B212" s="6"/>
      <c r="C212" s="6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5.75" customHeight="1">
      <c r="A213" s="6"/>
      <c r="B213" s="6"/>
      <c r="C213" s="6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5.75" customHeight="1">
      <c r="A214" s="6"/>
      <c r="B214" s="6"/>
      <c r="C214" s="6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5.75" customHeight="1">
      <c r="A215" s="6"/>
      <c r="B215" s="6"/>
      <c r="C215" s="6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5.75" customHeight="1">
      <c r="A216" s="6"/>
      <c r="B216" s="6"/>
      <c r="C216" s="6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5.75" customHeight="1">
      <c r="A217" s="6"/>
      <c r="B217" s="6"/>
      <c r="C217" s="6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5.75" customHeight="1">
      <c r="A218" s="6"/>
      <c r="B218" s="6"/>
      <c r="C218" s="6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5.75" customHeight="1">
      <c r="A219" s="6"/>
      <c r="B219" s="6"/>
      <c r="C219" s="6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5.75" customHeight="1">
      <c r="A220" s="6"/>
      <c r="B220" s="6"/>
      <c r="C220" s="6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7.88"/>
    <col customWidth="1" min="2" max="6" width="6.75"/>
    <col customWidth="1" min="7" max="7" width="8.63"/>
    <col customWidth="1" min="8" max="8" width="8.0"/>
    <col customWidth="1" min="9" max="9" width="10.13"/>
    <col customWidth="1" min="10" max="26" width="14.38"/>
  </cols>
  <sheetData>
    <row r="1" ht="15.75" customHeight="1">
      <c r="A1" s="12"/>
      <c r="B1" s="13" t="s">
        <v>29</v>
      </c>
      <c r="C1" s="13" t="s">
        <v>30</v>
      </c>
      <c r="D1" s="13" t="s">
        <v>31</v>
      </c>
      <c r="E1" s="13" t="s">
        <v>32</v>
      </c>
      <c r="F1" s="13" t="s">
        <v>33</v>
      </c>
      <c r="G1" s="14" t="s">
        <v>34</v>
      </c>
      <c r="H1" s="15"/>
      <c r="I1" s="15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ht="14.25" customHeight="1">
      <c r="A2" s="17" t="s">
        <v>35</v>
      </c>
      <c r="B2" s="18">
        <v>1.16577424092E11</v>
      </c>
      <c r="C2" s="18">
        <v>1.08128084714E11</v>
      </c>
      <c r="D2" s="18">
        <v>7.3432089957E10</v>
      </c>
      <c r="E2" s="18">
        <v>8.460894698E10</v>
      </c>
      <c r="F2" s="18">
        <v>9.7506999811E10</v>
      </c>
      <c r="G2" s="19">
        <v>0.15244313150533428</v>
      </c>
      <c r="H2" s="15"/>
      <c r="I2" s="15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ht="12.0" customHeight="1">
      <c r="A3" s="20" t="s">
        <v>36</v>
      </c>
      <c r="B3" s="21">
        <v>7.706540526E10</v>
      </c>
      <c r="C3" s="21">
        <v>6.7362314617E10</v>
      </c>
      <c r="D3" s="21">
        <v>3.3887641372E10</v>
      </c>
      <c r="E3" s="21">
        <v>3.9199399842E10</v>
      </c>
      <c r="F3" s="21">
        <v>4.0404177347E10</v>
      </c>
      <c r="G3" s="22">
        <v>0.030734590576796172</v>
      </c>
      <c r="H3" s="2"/>
      <c r="I3" s="15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ht="13.5" customHeight="1">
      <c r="A4" s="20" t="s">
        <v>37</v>
      </c>
      <c r="B4" s="21">
        <v>3.9512018832E10</v>
      </c>
      <c r="C4" s="21">
        <v>4.0765770097E10</v>
      </c>
      <c r="D4" s="21">
        <v>3.9544448585E10</v>
      </c>
      <c r="E4" s="21">
        <v>4.5409547138E10</v>
      </c>
      <c r="F4" s="21">
        <v>5.7102822464E10</v>
      </c>
      <c r="G4" s="22">
        <v>0.2575069795447207</v>
      </c>
      <c r="H4" s="23"/>
      <c r="I4" s="15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ht="13.5" customHeight="1">
      <c r="A5" s="17" t="s">
        <v>38</v>
      </c>
      <c r="B5" s="18">
        <v>8.8617594761E10</v>
      </c>
      <c r="C5" s="18">
        <v>9.3979924399E10</v>
      </c>
      <c r="D5" s="18">
        <v>8.7052727136E10</v>
      </c>
      <c r="E5" s="18">
        <v>9.4919245406E10</v>
      </c>
      <c r="F5" s="18">
        <v>1.15168646442E11</v>
      </c>
      <c r="G5" s="19">
        <v>0.21333293316215096</v>
      </c>
      <c r="H5" s="23"/>
      <c r="I5" s="15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ht="24.75" customHeight="1">
      <c r="A6" s="24" t="s">
        <v>39</v>
      </c>
      <c r="B6" s="21">
        <v>3.57595922E9</v>
      </c>
      <c r="C6" s="21">
        <v>3.843062796E9</v>
      </c>
      <c r="D6" s="21">
        <v>3.165060577E9</v>
      </c>
      <c r="E6" s="21">
        <v>3.286474864E9</v>
      </c>
      <c r="F6" s="21">
        <v>4.1252328E9</v>
      </c>
      <c r="G6" s="22">
        <v>0.25521507715995106</v>
      </c>
      <c r="H6" s="2"/>
      <c r="I6" s="15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ht="24.75" customHeight="1">
      <c r="A7" s="24" t="s">
        <v>40</v>
      </c>
      <c r="B7" s="21">
        <v>4.0323891102E10</v>
      </c>
      <c r="C7" s="21">
        <v>4.2083653546E10</v>
      </c>
      <c r="D7" s="21">
        <v>4.1398325717E10</v>
      </c>
      <c r="E7" s="21">
        <v>4.2136237797E10</v>
      </c>
      <c r="F7" s="21">
        <v>5.6184446041E10</v>
      </c>
      <c r="G7" s="22">
        <v>0.3333996810935076</v>
      </c>
      <c r="H7" s="23"/>
      <c r="I7" s="15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ht="26.25" customHeight="1">
      <c r="A8" s="24" t="s">
        <v>41</v>
      </c>
      <c r="B8" s="21">
        <v>2.8432689806E10</v>
      </c>
      <c r="C8" s="21">
        <v>3.0056106585E10</v>
      </c>
      <c r="D8" s="21">
        <v>2.7810892626E10</v>
      </c>
      <c r="E8" s="21">
        <v>3.214048501E10</v>
      </c>
      <c r="F8" s="21">
        <v>3.5731970241E10</v>
      </c>
      <c r="G8" s="22">
        <v>0.11174334269948227</v>
      </c>
      <c r="H8" s="23"/>
      <c r="I8" s="15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ht="23.25" customHeight="1">
      <c r="A9" s="24" t="s">
        <v>42</v>
      </c>
      <c r="B9" s="21">
        <v>1.6285054633E10</v>
      </c>
      <c r="C9" s="21">
        <v>1.7997101472E10</v>
      </c>
      <c r="D9" s="21">
        <v>1.4678448216E10</v>
      </c>
      <c r="E9" s="21">
        <v>1.7356047735E10</v>
      </c>
      <c r="F9" s="21">
        <v>1.912699736E10</v>
      </c>
      <c r="G9" s="22">
        <v>0.10203645738013978</v>
      </c>
      <c r="H9" s="23"/>
      <c r="I9" s="15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ht="14.25" customHeight="1">
      <c r="A10" s="17" t="s">
        <v>43</v>
      </c>
      <c r="B10" s="18">
        <v>2.1666470841E10</v>
      </c>
      <c r="C10" s="18">
        <v>2.2110712679E10</v>
      </c>
      <c r="D10" s="18">
        <v>1.6618854927E10</v>
      </c>
      <c r="E10" s="18">
        <v>2.0530187511E10</v>
      </c>
      <c r="F10" s="18">
        <v>3.6957510005E10</v>
      </c>
      <c r="G10" s="19">
        <v>0.8001545278238837</v>
      </c>
      <c r="H10" s="23"/>
      <c r="I10" s="15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ht="13.5" customHeight="1">
      <c r="A11" s="17" t="s">
        <v>44</v>
      </c>
      <c r="B11" s="18">
        <v>2.26861489694E11</v>
      </c>
      <c r="C11" s="18">
        <v>2.24218721792E11</v>
      </c>
      <c r="D11" s="18">
        <v>1.7710367202E11</v>
      </c>
      <c r="E11" s="18">
        <v>2.00058379897E11</v>
      </c>
      <c r="F11" s="18">
        <v>2.49633156258E11</v>
      </c>
      <c r="G11" s="19">
        <v>0.2478015486605638</v>
      </c>
      <c r="H11" s="23"/>
      <c r="I11" s="15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ht="15.75" customHeight="1">
      <c r="A12" s="15"/>
      <c r="B12" s="15"/>
      <c r="C12" s="15"/>
      <c r="D12" s="15"/>
      <c r="E12" s="15"/>
      <c r="F12" s="15"/>
      <c r="G12" s="15"/>
      <c r="H12" s="15"/>
      <c r="I12" s="15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ht="15.75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ht="15.75" customHeight="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ht="15.75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ht="15.75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ht="15.75" customHeight="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ht="15.75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ht="15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ht="15.7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ht="15.75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ht="15.75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ht="15.75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ht="15.75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ht="15.7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ht="15.7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ht="15.7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ht="15.7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ht="15.7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ht="15.7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ht="15.7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ht="15.7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ht="15.75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ht="15.75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ht="15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ht="15.7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ht="15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ht="15.75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ht="15.75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ht="15.75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ht="15.7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ht="15.7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ht="15.7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ht="15.7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ht="15.7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ht="15.7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ht="15.7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ht="15.7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ht="15.7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ht="15.7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ht="15.7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ht="15.7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ht="15.7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ht="15.7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ht="15.7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ht="15.7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ht="15.7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ht="15.75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ht="15.7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ht="15.7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ht="15.7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ht="15.7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ht="15.7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ht="15.7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ht="15.7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ht="15.7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ht="15.7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ht="15.7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ht="15.7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ht="15.7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ht="15.7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ht="15.7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ht="15.7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ht="15.7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ht="15.7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ht="15.7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ht="15.7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ht="15.7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ht="15.7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ht="15.7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ht="15.7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ht="15.7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ht="15.7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ht="15.7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ht="15.7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ht="15.7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ht="15.7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ht="15.7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ht="15.7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ht="15.7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ht="15.7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ht="15.7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ht="15.7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ht="15.7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ht="15.7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ht="15.7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ht="15.7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ht="15.7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ht="15.7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ht="15.7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ht="15.75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ht="15.7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ht="15.75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ht="15.75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ht="15.75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ht="15.75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ht="15.7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ht="15.75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ht="15.7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ht="15.75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ht="15.75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ht="15.75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ht="15.7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ht="15.75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ht="15.75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ht="15.7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ht="15.75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ht="15.75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ht="15.75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ht="15.75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ht="15.75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ht="15.75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ht="15.75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ht="15.75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ht="15.75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ht="15.75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ht="15.75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ht="15.75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ht="15.75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ht="15.75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ht="15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ht="15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ht="15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ht="15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ht="15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ht="15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ht="15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ht="15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ht="15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ht="15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ht="15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ht="15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ht="15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ht="15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ht="15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ht="15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ht="15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ht="15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ht="15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ht="15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ht="15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ht="15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ht="15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ht="15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ht="15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ht="15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ht="15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ht="15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ht="15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ht="15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ht="15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ht="15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ht="15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ht="15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ht="15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ht="15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ht="15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ht="15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ht="15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ht="15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ht="15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ht="15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ht="15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ht="15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ht="15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ht="15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ht="15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ht="15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ht="15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ht="15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ht="15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ht="15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ht="15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ht="15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ht="15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ht="15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ht="15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ht="15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ht="15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ht="15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ht="15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ht="15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ht="15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ht="15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ht="15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ht="15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ht="15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ht="15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ht="15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ht="15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ht="15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ht="15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ht="15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ht="15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ht="15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ht="15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ht="15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ht="15.7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ht="15.7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ht="15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ht="15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ht="15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ht="15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ht="15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ht="15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ht="15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ht="15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ht="15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ht="15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ht="15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 horizontalCentered="1"/>
  <pageMargins bottom="0.0" footer="0.0" header="0.0" left="0.0" right="0.0" top="0.0"/>
  <pageSetup fitToHeight="0" orientation="landscape" pageOrder="overThenDown" paperHeight="1.9881889763779526in" paperWidth="3.543307086614173in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4.25"/>
    <col customWidth="1" min="2" max="26" width="14.38"/>
  </cols>
  <sheetData>
    <row r="1" ht="15.75" customHeight="1">
      <c r="A1" s="25" t="s">
        <v>45</v>
      </c>
      <c r="B1" s="15" t="s">
        <v>32</v>
      </c>
      <c r="C1" s="15" t="s">
        <v>33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25" t="s">
        <v>46</v>
      </c>
      <c r="B2" s="26">
        <v>45521.3</v>
      </c>
      <c r="C2" s="26">
        <v>50619.0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15" t="s">
        <v>47</v>
      </c>
      <c r="B3" s="26">
        <v>28713.5</v>
      </c>
      <c r="C3" s="26">
        <v>36158.0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15" t="s">
        <v>48</v>
      </c>
      <c r="B4" s="26">
        <v>15333.3</v>
      </c>
      <c r="C4" s="26">
        <v>25267.8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25" t="s">
        <v>49</v>
      </c>
      <c r="B5" s="26">
        <v>19116.3</v>
      </c>
      <c r="C5" s="26">
        <v>25213.9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15" t="s">
        <v>50</v>
      </c>
      <c r="B6" s="26">
        <v>12398.7</v>
      </c>
      <c r="C6" s="26">
        <v>14251.3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3.63"/>
    <col customWidth="1" min="2" max="2" width="6.88"/>
    <col customWidth="1" min="3" max="3" width="6.38"/>
    <col customWidth="1" min="4" max="4" width="6.25"/>
    <col customWidth="1" min="5" max="5" width="5.63"/>
    <col customWidth="1" min="6" max="6" width="5.88"/>
    <col customWidth="1" min="7" max="7" width="9.25"/>
    <col customWidth="1" min="8" max="26" width="14.38"/>
  </cols>
  <sheetData>
    <row r="1" ht="15.75" customHeight="1">
      <c r="A1" s="27"/>
      <c r="B1" s="28" t="s">
        <v>29</v>
      </c>
      <c r="C1" s="28" t="s">
        <v>30</v>
      </c>
      <c r="D1" s="28" t="s">
        <v>31</v>
      </c>
      <c r="E1" s="28" t="s">
        <v>32</v>
      </c>
      <c r="F1" s="28" t="s">
        <v>33</v>
      </c>
      <c r="G1" s="29" t="s">
        <v>34</v>
      </c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2"/>
      <c r="U1" s="2"/>
      <c r="V1" s="2"/>
      <c r="W1" s="2"/>
      <c r="X1" s="2"/>
      <c r="Y1" s="2"/>
      <c r="Z1" s="2"/>
    </row>
    <row r="2" ht="15.0" customHeight="1">
      <c r="A2" s="30" t="s">
        <v>51</v>
      </c>
      <c r="B2" s="31">
        <v>7.655016626E9</v>
      </c>
      <c r="C2" s="31">
        <v>5.037970124E9</v>
      </c>
      <c r="D2" s="31">
        <v>2.474489142E9</v>
      </c>
      <c r="E2" s="31">
        <v>4.920708814E9</v>
      </c>
      <c r="F2" s="31">
        <v>6.240407717E9</v>
      </c>
      <c r="G2" s="32">
        <v>0.26819284637312824</v>
      </c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2"/>
      <c r="U2" s="2"/>
      <c r="V2" s="2"/>
      <c r="W2" s="2"/>
      <c r="X2" s="2"/>
      <c r="Y2" s="2"/>
      <c r="Z2" s="2"/>
    </row>
    <row r="3" ht="13.5" customHeight="1">
      <c r="A3" s="33" t="s">
        <v>52</v>
      </c>
      <c r="B3" s="34">
        <v>7.463193927E9</v>
      </c>
      <c r="C3" s="34">
        <v>4.87012451E9</v>
      </c>
      <c r="D3" s="34">
        <v>2.389954886E9</v>
      </c>
      <c r="E3" s="34">
        <v>4.79581489E9</v>
      </c>
      <c r="F3" s="34">
        <v>6.035897811E9</v>
      </c>
      <c r="G3" s="32">
        <v>0.2585760604700904</v>
      </c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2"/>
      <c r="U3" s="2"/>
      <c r="V3" s="2"/>
      <c r="W3" s="2"/>
      <c r="X3" s="2"/>
      <c r="Y3" s="2"/>
      <c r="Z3" s="2"/>
    </row>
    <row r="4" ht="12.75" customHeight="1">
      <c r="A4" s="33" t="s">
        <v>53</v>
      </c>
      <c r="B4" s="34">
        <v>1.04063991E8</v>
      </c>
      <c r="C4" s="34">
        <v>1.03645055E8</v>
      </c>
      <c r="D4" s="34">
        <v>5.9172551E7</v>
      </c>
      <c r="E4" s="34">
        <v>2.3062289E7</v>
      </c>
      <c r="F4" s="34">
        <v>6.1121534E7</v>
      </c>
      <c r="G4" s="32">
        <v>1.6502804643546005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2"/>
      <c r="U4" s="2"/>
      <c r="V4" s="2"/>
      <c r="W4" s="2"/>
      <c r="X4" s="2"/>
      <c r="Y4" s="2"/>
      <c r="Z4" s="2"/>
    </row>
    <row r="5" ht="13.5" customHeight="1">
      <c r="A5" s="30" t="s">
        <v>54</v>
      </c>
      <c r="B5" s="31">
        <v>1.509189694E9</v>
      </c>
      <c r="C5" s="31">
        <v>1.81852027E9</v>
      </c>
      <c r="D5" s="31">
        <v>8.5334952E8</v>
      </c>
      <c r="E5" s="31">
        <v>1.779817874E9</v>
      </c>
      <c r="F5" s="31">
        <v>2.414455574E9</v>
      </c>
      <c r="G5" s="32">
        <v>0.3565745176913535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2"/>
      <c r="U5" s="2"/>
      <c r="V5" s="2"/>
      <c r="W5" s="2"/>
      <c r="X5" s="2"/>
      <c r="Y5" s="2"/>
      <c r="Z5" s="2"/>
    </row>
    <row r="6" ht="13.5" customHeight="1">
      <c r="A6" s="30" t="s">
        <v>55</v>
      </c>
      <c r="B6" s="31">
        <v>6.76873725E8</v>
      </c>
      <c r="C6" s="31">
        <v>6.07546888E8</v>
      </c>
      <c r="D6" s="31">
        <v>4.6475194E8</v>
      </c>
      <c r="E6" s="31">
        <v>4.67105718E8</v>
      </c>
      <c r="F6" s="31">
        <v>3.0127696E8</v>
      </c>
      <c r="G6" s="32">
        <v>-0.35501333340560814</v>
      </c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2"/>
      <c r="U6" s="2"/>
      <c r="V6" s="2"/>
      <c r="W6" s="2"/>
      <c r="X6" s="2"/>
      <c r="Y6" s="2"/>
      <c r="Z6" s="2"/>
    </row>
    <row r="7" ht="12.0" customHeight="1">
      <c r="A7" s="30" t="s">
        <v>56</v>
      </c>
      <c r="B7" s="31">
        <v>5.83783726E8</v>
      </c>
      <c r="C7" s="31">
        <v>4.89387528E8</v>
      </c>
      <c r="D7" s="31">
        <v>4.5739213E8</v>
      </c>
      <c r="E7" s="31">
        <v>6.38618568E8</v>
      </c>
      <c r="F7" s="31">
        <v>8.33413728E8</v>
      </c>
      <c r="G7" s="32">
        <v>0.3050258319454313</v>
      </c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2"/>
      <c r="U7" s="2"/>
      <c r="V7" s="2"/>
      <c r="W7" s="2"/>
      <c r="X7" s="2"/>
      <c r="Y7" s="2"/>
      <c r="Z7" s="2"/>
    </row>
    <row r="8" ht="12.75" customHeight="1">
      <c r="A8" s="30" t="s">
        <v>57</v>
      </c>
      <c r="B8" s="31">
        <v>6.65656055E8</v>
      </c>
      <c r="C8" s="31">
        <v>7.90727649E8</v>
      </c>
      <c r="D8" s="31">
        <v>3.80218822E8</v>
      </c>
      <c r="E8" s="31">
        <v>5.55081815E8</v>
      </c>
      <c r="F8" s="31">
        <v>6.76389002E8</v>
      </c>
      <c r="G8" s="32">
        <v>0.21853929226631208</v>
      </c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2"/>
      <c r="U8" s="2"/>
      <c r="V8" s="2"/>
      <c r="W8" s="2"/>
      <c r="X8" s="2"/>
      <c r="Y8" s="2"/>
      <c r="Z8" s="2"/>
    </row>
    <row r="9" ht="12.0" customHeight="1">
      <c r="A9" s="30" t="s">
        <v>58</v>
      </c>
      <c r="B9" s="31">
        <v>2.09851744E8</v>
      </c>
      <c r="C9" s="31">
        <v>2.39685772E8</v>
      </c>
      <c r="D9" s="31">
        <v>1.82656645E8</v>
      </c>
      <c r="E9" s="31">
        <v>1.76314682E8</v>
      </c>
      <c r="F9" s="31">
        <v>2.61199143E8</v>
      </c>
      <c r="G9" s="32">
        <v>0.481437280418882</v>
      </c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2"/>
      <c r="U9" s="2"/>
      <c r="V9" s="2"/>
      <c r="W9" s="2"/>
      <c r="X9" s="2"/>
      <c r="Y9" s="2"/>
      <c r="Z9" s="2"/>
    </row>
    <row r="10" ht="12.0" customHeight="1">
      <c r="A10" s="30" t="s">
        <v>59</v>
      </c>
      <c r="B10" s="31">
        <v>3.69247331E8</v>
      </c>
      <c r="C10" s="31">
        <v>3.49060047E8</v>
      </c>
      <c r="D10" s="31">
        <v>2.66292879E8</v>
      </c>
      <c r="E10" s="31">
        <v>2.66965746E8</v>
      </c>
      <c r="F10" s="31">
        <v>2.79438655E8</v>
      </c>
      <c r="G10" s="32">
        <v>0.04672100891924913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2"/>
      <c r="U10" s="2"/>
      <c r="V10" s="2"/>
      <c r="W10" s="2"/>
      <c r="X10" s="2"/>
      <c r="Y10" s="2"/>
      <c r="Z10" s="2"/>
    </row>
    <row r="11" ht="13.5" customHeight="1">
      <c r="A11" s="30" t="s">
        <v>60</v>
      </c>
      <c r="B11" s="31">
        <v>2.0164487E7</v>
      </c>
      <c r="C11" s="31">
        <v>2.1728292E7</v>
      </c>
      <c r="D11" s="31">
        <v>5562535.0</v>
      </c>
      <c r="E11" s="31">
        <v>6899490.0</v>
      </c>
      <c r="F11" s="31">
        <v>8101224.0</v>
      </c>
      <c r="G11" s="32">
        <v>0.17417722179465445</v>
      </c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2"/>
      <c r="U11" s="2"/>
      <c r="V11" s="2"/>
      <c r="W11" s="2"/>
      <c r="X11" s="2"/>
      <c r="Y11" s="2"/>
      <c r="Z11" s="2"/>
    </row>
    <row r="12" ht="13.5" customHeight="1">
      <c r="A12" s="30" t="s">
        <v>61</v>
      </c>
      <c r="B12" s="31">
        <v>6.54713765E8</v>
      </c>
      <c r="C12" s="31">
        <v>6.74797806E8</v>
      </c>
      <c r="D12" s="31">
        <v>5.53134617E8</v>
      </c>
      <c r="E12" s="31">
        <v>5.23096805E8</v>
      </c>
      <c r="F12" s="31">
        <v>6.57500257E8</v>
      </c>
      <c r="G12" s="32">
        <v>0.256938009781956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2"/>
      <c r="U12" s="2"/>
      <c r="V12" s="2"/>
      <c r="W12" s="2"/>
      <c r="X12" s="2"/>
      <c r="Y12" s="2"/>
      <c r="Z12" s="2"/>
    </row>
    <row r="13" ht="12.75" customHeight="1">
      <c r="A13" s="35" t="s">
        <v>44</v>
      </c>
      <c r="B13" s="36">
        <v>1.2344497153E10</v>
      </c>
      <c r="C13" s="36">
        <v>1.0029424376E10</v>
      </c>
      <c r="D13" s="36">
        <v>5.63784823E9</v>
      </c>
      <c r="E13" s="36">
        <v>9.334609512E9</v>
      </c>
      <c r="F13" s="36">
        <v>1.167218226E10</v>
      </c>
      <c r="G13" s="37">
        <v>0.2504199822172486</v>
      </c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2"/>
      <c r="U13" s="2"/>
      <c r="V13" s="2"/>
      <c r="W13" s="2"/>
      <c r="X13" s="2"/>
      <c r="Y13" s="2"/>
      <c r="Z13" s="2"/>
    </row>
    <row r="14" ht="15.75" customHeight="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2"/>
      <c r="U14" s="2"/>
      <c r="V14" s="2"/>
      <c r="W14" s="2"/>
      <c r="X14" s="2"/>
      <c r="Y14" s="2"/>
      <c r="Z14" s="2"/>
    </row>
    <row r="15" ht="15.75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2"/>
      <c r="U15" s="2"/>
      <c r="V15" s="2"/>
      <c r="W15" s="2"/>
      <c r="X15" s="2"/>
      <c r="Y15" s="2"/>
      <c r="Z15" s="2"/>
    </row>
    <row r="16" ht="15.75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2"/>
      <c r="U16" s="2"/>
      <c r="V16" s="2"/>
      <c r="W16" s="2"/>
      <c r="X16" s="2"/>
      <c r="Y16" s="2"/>
      <c r="Z16" s="2"/>
    </row>
    <row r="17" ht="15.75" customHeight="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2"/>
      <c r="U17" s="2"/>
      <c r="V17" s="2"/>
      <c r="W17" s="2"/>
      <c r="X17" s="2"/>
      <c r="Y17" s="2"/>
      <c r="Z17" s="2"/>
    </row>
    <row r="18" ht="15.75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2"/>
      <c r="U18" s="2"/>
      <c r="V18" s="2"/>
      <c r="W18" s="2"/>
      <c r="X18" s="2"/>
      <c r="Y18" s="2"/>
      <c r="Z18" s="2"/>
    </row>
    <row r="19" ht="15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2"/>
      <c r="U19" s="2"/>
      <c r="V19" s="2"/>
      <c r="W19" s="2"/>
      <c r="X19" s="2"/>
      <c r="Y19" s="2"/>
      <c r="Z19" s="2"/>
    </row>
    <row r="20" ht="15.7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2"/>
      <c r="U20" s="2"/>
      <c r="V20" s="2"/>
      <c r="W20" s="2"/>
      <c r="X20" s="2"/>
      <c r="Y20" s="2"/>
      <c r="Z20" s="2"/>
    </row>
    <row r="21" ht="15.75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2"/>
      <c r="U21" s="2"/>
      <c r="V21" s="2"/>
      <c r="W21" s="2"/>
      <c r="X21" s="2"/>
      <c r="Y21" s="2"/>
      <c r="Z21" s="2"/>
    </row>
    <row r="22" ht="15.75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2"/>
      <c r="U22" s="2"/>
      <c r="V22" s="2"/>
      <c r="W22" s="2"/>
      <c r="X22" s="2"/>
      <c r="Y22" s="2"/>
      <c r="Z22" s="2"/>
    </row>
    <row r="23" ht="15.75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2"/>
      <c r="U23" s="2"/>
      <c r="V23" s="2"/>
      <c r="W23" s="2"/>
      <c r="X23" s="2"/>
      <c r="Y23" s="2"/>
      <c r="Z23" s="2"/>
    </row>
    <row r="24" ht="15.75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2"/>
      <c r="U24" s="2"/>
      <c r="V24" s="2"/>
      <c r="W24" s="2"/>
      <c r="X24" s="2"/>
      <c r="Y24" s="2"/>
      <c r="Z24" s="2"/>
    </row>
    <row r="25" ht="15.7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2"/>
      <c r="U25" s="2"/>
      <c r="V25" s="2"/>
      <c r="W25" s="2"/>
      <c r="X25" s="2"/>
      <c r="Y25" s="2"/>
      <c r="Z25" s="2"/>
    </row>
    <row r="26" ht="15.7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2"/>
      <c r="U26" s="2"/>
      <c r="V26" s="2"/>
      <c r="W26" s="2"/>
      <c r="X26" s="2"/>
      <c r="Y26" s="2"/>
      <c r="Z26" s="2"/>
    </row>
    <row r="27" ht="15.7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2"/>
      <c r="U27" s="2"/>
      <c r="V27" s="2"/>
      <c r="W27" s="2"/>
      <c r="X27" s="2"/>
      <c r="Y27" s="2"/>
      <c r="Z27" s="2"/>
    </row>
    <row r="28" ht="15.7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2"/>
      <c r="U28" s="2"/>
      <c r="V28" s="2"/>
      <c r="W28" s="2"/>
      <c r="X28" s="2"/>
      <c r="Y28" s="2"/>
      <c r="Z28" s="2"/>
    </row>
    <row r="29" ht="15.7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2"/>
      <c r="U29" s="2"/>
      <c r="V29" s="2"/>
      <c r="W29" s="2"/>
      <c r="X29" s="2"/>
      <c r="Y29" s="2"/>
      <c r="Z29" s="2"/>
    </row>
    <row r="30" ht="15.7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2"/>
      <c r="U30" s="2"/>
      <c r="V30" s="2"/>
      <c r="W30" s="2"/>
      <c r="X30" s="2"/>
      <c r="Y30" s="2"/>
      <c r="Z30" s="2"/>
    </row>
    <row r="31" ht="15.7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2"/>
      <c r="U31" s="2"/>
      <c r="V31" s="2"/>
      <c r="W31" s="2"/>
      <c r="X31" s="2"/>
      <c r="Y31" s="2"/>
      <c r="Z31" s="2"/>
    </row>
    <row r="32" ht="15.7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2"/>
      <c r="U32" s="2"/>
      <c r="V32" s="2"/>
      <c r="W32" s="2"/>
      <c r="X32" s="2"/>
      <c r="Y32" s="2"/>
      <c r="Z32" s="2"/>
    </row>
    <row r="33" ht="15.75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2"/>
      <c r="U33" s="2"/>
      <c r="V33" s="2"/>
      <c r="W33" s="2"/>
      <c r="X33" s="2"/>
      <c r="Y33" s="2"/>
      <c r="Z33" s="2"/>
    </row>
    <row r="34" ht="15.75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2"/>
      <c r="U34" s="2"/>
      <c r="V34" s="2"/>
      <c r="W34" s="2"/>
      <c r="X34" s="2"/>
      <c r="Y34" s="2"/>
      <c r="Z34" s="2"/>
    </row>
    <row r="35" ht="15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2"/>
      <c r="U35" s="2"/>
      <c r="V35" s="2"/>
      <c r="W35" s="2"/>
      <c r="X35" s="2"/>
      <c r="Y35" s="2"/>
      <c r="Z35" s="2"/>
    </row>
    <row r="36" ht="15.7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2"/>
      <c r="U36" s="2"/>
      <c r="V36" s="2"/>
      <c r="W36" s="2"/>
      <c r="X36" s="2"/>
      <c r="Y36" s="2"/>
      <c r="Z36" s="2"/>
    </row>
    <row r="37" ht="15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2"/>
      <c r="U37" s="2"/>
      <c r="V37" s="2"/>
      <c r="W37" s="2"/>
      <c r="X37" s="2"/>
      <c r="Y37" s="2"/>
      <c r="Z37" s="2"/>
    </row>
    <row r="38" ht="15.75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2"/>
      <c r="U38" s="2"/>
      <c r="V38" s="2"/>
      <c r="W38" s="2"/>
      <c r="X38" s="2"/>
      <c r="Y38" s="2"/>
      <c r="Z38" s="2"/>
    </row>
    <row r="39" ht="15.75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2"/>
      <c r="U39" s="2"/>
      <c r="V39" s="2"/>
      <c r="W39" s="2"/>
      <c r="X39" s="2"/>
      <c r="Y39" s="2"/>
      <c r="Z39" s="2"/>
    </row>
    <row r="40" ht="15.75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2"/>
      <c r="U40" s="2"/>
      <c r="V40" s="2"/>
      <c r="W40" s="2"/>
      <c r="X40" s="2"/>
      <c r="Y40" s="2"/>
      <c r="Z40" s="2"/>
    </row>
    <row r="41" ht="15.7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2"/>
      <c r="U41" s="2"/>
      <c r="V41" s="2"/>
      <c r="W41" s="2"/>
      <c r="X41" s="2"/>
      <c r="Y41" s="2"/>
      <c r="Z41" s="2"/>
    </row>
    <row r="42" ht="15.7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2"/>
      <c r="U42" s="2"/>
      <c r="V42" s="2"/>
      <c r="W42" s="2"/>
      <c r="X42" s="2"/>
      <c r="Y42" s="2"/>
      <c r="Z42" s="2"/>
    </row>
    <row r="43" ht="15.7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2"/>
      <c r="U43" s="2"/>
      <c r="V43" s="2"/>
      <c r="W43" s="2"/>
      <c r="X43" s="2"/>
      <c r="Y43" s="2"/>
      <c r="Z43" s="2"/>
    </row>
    <row r="44" ht="15.7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2"/>
      <c r="U44" s="2"/>
      <c r="V44" s="2"/>
      <c r="W44" s="2"/>
      <c r="X44" s="2"/>
      <c r="Y44" s="2"/>
      <c r="Z44" s="2"/>
    </row>
    <row r="45" ht="15.7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2"/>
      <c r="U45" s="2"/>
      <c r="V45" s="2"/>
      <c r="W45" s="2"/>
      <c r="X45" s="2"/>
      <c r="Y45" s="2"/>
      <c r="Z45" s="2"/>
    </row>
    <row r="46" ht="15.7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2"/>
      <c r="U46" s="2"/>
      <c r="V46" s="2"/>
      <c r="W46" s="2"/>
      <c r="X46" s="2"/>
      <c r="Y46" s="2"/>
      <c r="Z46" s="2"/>
    </row>
    <row r="47" ht="15.7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2"/>
      <c r="U47" s="2"/>
      <c r="V47" s="2"/>
      <c r="W47" s="2"/>
      <c r="X47" s="2"/>
      <c r="Y47" s="2"/>
      <c r="Z47" s="2"/>
    </row>
    <row r="48" ht="15.7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2"/>
      <c r="U48" s="2"/>
      <c r="V48" s="2"/>
      <c r="W48" s="2"/>
      <c r="X48" s="2"/>
      <c r="Y48" s="2"/>
      <c r="Z48" s="2"/>
    </row>
    <row r="49" ht="15.7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2"/>
      <c r="U49" s="2"/>
      <c r="V49" s="2"/>
      <c r="W49" s="2"/>
      <c r="X49" s="2"/>
      <c r="Y49" s="2"/>
      <c r="Z49" s="2"/>
    </row>
    <row r="50" ht="15.7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2"/>
      <c r="U50" s="2"/>
      <c r="V50" s="2"/>
      <c r="W50" s="2"/>
      <c r="X50" s="2"/>
      <c r="Y50" s="2"/>
      <c r="Z50" s="2"/>
    </row>
    <row r="51" ht="15.7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2"/>
      <c r="U51" s="2"/>
      <c r="V51" s="2"/>
      <c r="W51" s="2"/>
      <c r="X51" s="2"/>
      <c r="Y51" s="2"/>
      <c r="Z51" s="2"/>
    </row>
    <row r="52" ht="15.7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2"/>
      <c r="U52" s="2"/>
      <c r="V52" s="2"/>
      <c r="W52" s="2"/>
      <c r="X52" s="2"/>
      <c r="Y52" s="2"/>
      <c r="Z52" s="2"/>
    </row>
    <row r="53" ht="15.7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2"/>
      <c r="U53" s="2"/>
      <c r="V53" s="2"/>
      <c r="W53" s="2"/>
      <c r="X53" s="2"/>
      <c r="Y53" s="2"/>
      <c r="Z53" s="2"/>
    </row>
    <row r="54" ht="15.7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2"/>
      <c r="U54" s="2"/>
      <c r="V54" s="2"/>
      <c r="W54" s="2"/>
      <c r="X54" s="2"/>
      <c r="Y54" s="2"/>
      <c r="Z54" s="2"/>
    </row>
    <row r="55" ht="15.7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2"/>
      <c r="U55" s="2"/>
      <c r="V55" s="2"/>
      <c r="W55" s="2"/>
      <c r="X55" s="2"/>
      <c r="Y55" s="2"/>
      <c r="Z55" s="2"/>
    </row>
    <row r="56" ht="15.7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2"/>
      <c r="U56" s="2"/>
      <c r="V56" s="2"/>
      <c r="W56" s="2"/>
      <c r="X56" s="2"/>
      <c r="Y56" s="2"/>
      <c r="Z56" s="2"/>
    </row>
    <row r="57" ht="15.7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2"/>
      <c r="U57" s="2"/>
      <c r="V57" s="2"/>
      <c r="W57" s="2"/>
      <c r="X57" s="2"/>
      <c r="Y57" s="2"/>
      <c r="Z57" s="2"/>
    </row>
    <row r="58" ht="15.75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2"/>
      <c r="U58" s="2"/>
      <c r="V58" s="2"/>
      <c r="W58" s="2"/>
      <c r="X58" s="2"/>
      <c r="Y58" s="2"/>
      <c r="Z58" s="2"/>
    </row>
    <row r="59" ht="15.7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2"/>
      <c r="U59" s="2"/>
      <c r="V59" s="2"/>
      <c r="W59" s="2"/>
      <c r="X59" s="2"/>
      <c r="Y59" s="2"/>
      <c r="Z59" s="2"/>
    </row>
    <row r="60" ht="15.7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2"/>
      <c r="U60" s="2"/>
      <c r="V60" s="2"/>
      <c r="W60" s="2"/>
      <c r="X60" s="2"/>
      <c r="Y60" s="2"/>
      <c r="Z60" s="2"/>
    </row>
    <row r="61" ht="15.7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2"/>
      <c r="U61" s="2"/>
      <c r="V61" s="2"/>
      <c r="W61" s="2"/>
      <c r="X61" s="2"/>
      <c r="Y61" s="2"/>
      <c r="Z61" s="2"/>
    </row>
    <row r="62" ht="15.7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2"/>
      <c r="U62" s="2"/>
      <c r="V62" s="2"/>
      <c r="W62" s="2"/>
      <c r="X62" s="2"/>
      <c r="Y62" s="2"/>
      <c r="Z62" s="2"/>
    </row>
    <row r="63" ht="15.7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2"/>
      <c r="U63" s="2"/>
      <c r="V63" s="2"/>
      <c r="W63" s="2"/>
      <c r="X63" s="2"/>
      <c r="Y63" s="2"/>
      <c r="Z63" s="2"/>
    </row>
    <row r="64" ht="15.7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2"/>
      <c r="U64" s="2"/>
      <c r="V64" s="2"/>
      <c r="W64" s="2"/>
      <c r="X64" s="2"/>
      <c r="Y64" s="2"/>
      <c r="Z64" s="2"/>
    </row>
    <row r="65" ht="15.7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2"/>
      <c r="U65" s="2"/>
      <c r="V65" s="2"/>
      <c r="W65" s="2"/>
      <c r="X65" s="2"/>
      <c r="Y65" s="2"/>
      <c r="Z65" s="2"/>
    </row>
    <row r="66" ht="15.7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2"/>
      <c r="U66" s="2"/>
      <c r="V66" s="2"/>
      <c r="W66" s="2"/>
      <c r="X66" s="2"/>
      <c r="Y66" s="2"/>
      <c r="Z66" s="2"/>
    </row>
    <row r="67" ht="15.7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2"/>
      <c r="U67" s="2"/>
      <c r="V67" s="2"/>
      <c r="W67" s="2"/>
      <c r="X67" s="2"/>
      <c r="Y67" s="2"/>
      <c r="Z67" s="2"/>
    </row>
    <row r="68" ht="15.7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2"/>
      <c r="U68" s="2"/>
      <c r="V68" s="2"/>
      <c r="W68" s="2"/>
      <c r="X68" s="2"/>
      <c r="Y68" s="2"/>
      <c r="Z68" s="2"/>
    </row>
    <row r="69" ht="15.7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2"/>
      <c r="U69" s="2"/>
      <c r="V69" s="2"/>
      <c r="W69" s="2"/>
      <c r="X69" s="2"/>
      <c r="Y69" s="2"/>
      <c r="Z69" s="2"/>
    </row>
    <row r="70" ht="15.7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2"/>
      <c r="U70" s="2"/>
      <c r="V70" s="2"/>
      <c r="W70" s="2"/>
      <c r="X70" s="2"/>
      <c r="Y70" s="2"/>
      <c r="Z70" s="2"/>
    </row>
    <row r="71" ht="15.7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2"/>
      <c r="U71" s="2"/>
      <c r="V71" s="2"/>
      <c r="W71" s="2"/>
      <c r="X71" s="2"/>
      <c r="Y71" s="2"/>
      <c r="Z71" s="2"/>
    </row>
    <row r="72" ht="15.7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2"/>
      <c r="U72" s="2"/>
      <c r="V72" s="2"/>
      <c r="W72" s="2"/>
      <c r="X72" s="2"/>
      <c r="Y72" s="2"/>
      <c r="Z72" s="2"/>
    </row>
    <row r="73" ht="15.7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2"/>
      <c r="U73" s="2"/>
      <c r="V73" s="2"/>
      <c r="W73" s="2"/>
      <c r="X73" s="2"/>
      <c r="Y73" s="2"/>
      <c r="Z73" s="2"/>
    </row>
    <row r="74" ht="15.7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2"/>
      <c r="U74" s="2"/>
      <c r="V74" s="2"/>
      <c r="W74" s="2"/>
      <c r="X74" s="2"/>
      <c r="Y74" s="2"/>
      <c r="Z74" s="2"/>
    </row>
    <row r="75" ht="15.7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2"/>
      <c r="U75" s="2"/>
      <c r="V75" s="2"/>
      <c r="W75" s="2"/>
      <c r="X75" s="2"/>
      <c r="Y75" s="2"/>
      <c r="Z75" s="2"/>
    </row>
    <row r="76" ht="15.7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2"/>
      <c r="U76" s="2"/>
      <c r="V76" s="2"/>
      <c r="W76" s="2"/>
      <c r="X76" s="2"/>
      <c r="Y76" s="2"/>
      <c r="Z76" s="2"/>
    </row>
    <row r="77" ht="15.7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2"/>
      <c r="U77" s="2"/>
      <c r="V77" s="2"/>
      <c r="W77" s="2"/>
      <c r="X77" s="2"/>
      <c r="Y77" s="2"/>
      <c r="Z77" s="2"/>
    </row>
    <row r="78" ht="15.7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2"/>
      <c r="U78" s="2"/>
      <c r="V78" s="2"/>
      <c r="W78" s="2"/>
      <c r="X78" s="2"/>
      <c r="Y78" s="2"/>
      <c r="Z78" s="2"/>
    </row>
    <row r="79" ht="15.7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2"/>
      <c r="U79" s="2"/>
      <c r="V79" s="2"/>
      <c r="W79" s="2"/>
      <c r="X79" s="2"/>
      <c r="Y79" s="2"/>
      <c r="Z79" s="2"/>
    </row>
    <row r="80" ht="15.7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2"/>
      <c r="U80" s="2"/>
      <c r="V80" s="2"/>
      <c r="W80" s="2"/>
      <c r="X80" s="2"/>
      <c r="Y80" s="2"/>
      <c r="Z80" s="2"/>
    </row>
    <row r="81" ht="15.7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2"/>
      <c r="U81" s="2"/>
      <c r="V81" s="2"/>
      <c r="W81" s="2"/>
      <c r="X81" s="2"/>
      <c r="Y81" s="2"/>
      <c r="Z81" s="2"/>
    </row>
    <row r="82" ht="15.7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2"/>
      <c r="U82" s="2"/>
      <c r="V82" s="2"/>
      <c r="W82" s="2"/>
      <c r="X82" s="2"/>
      <c r="Y82" s="2"/>
      <c r="Z82" s="2"/>
    </row>
    <row r="83" ht="15.7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2"/>
      <c r="U83" s="2"/>
      <c r="V83" s="2"/>
      <c r="W83" s="2"/>
      <c r="X83" s="2"/>
      <c r="Y83" s="2"/>
      <c r="Z83" s="2"/>
    </row>
    <row r="84" ht="15.7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2"/>
      <c r="U84" s="2"/>
      <c r="V84" s="2"/>
      <c r="W84" s="2"/>
      <c r="X84" s="2"/>
      <c r="Y84" s="2"/>
      <c r="Z84" s="2"/>
    </row>
    <row r="85" ht="15.7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2"/>
      <c r="U85" s="2"/>
      <c r="V85" s="2"/>
      <c r="W85" s="2"/>
      <c r="X85" s="2"/>
      <c r="Y85" s="2"/>
      <c r="Z85" s="2"/>
    </row>
    <row r="86" ht="15.7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2"/>
      <c r="U86" s="2"/>
      <c r="V86" s="2"/>
      <c r="W86" s="2"/>
      <c r="X86" s="2"/>
      <c r="Y86" s="2"/>
      <c r="Z86" s="2"/>
    </row>
    <row r="87" ht="15.7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2"/>
      <c r="U87" s="2"/>
      <c r="V87" s="2"/>
      <c r="W87" s="2"/>
      <c r="X87" s="2"/>
      <c r="Y87" s="2"/>
      <c r="Z87" s="2"/>
    </row>
    <row r="88" ht="15.7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2"/>
      <c r="U88" s="2"/>
      <c r="V88" s="2"/>
      <c r="W88" s="2"/>
      <c r="X88" s="2"/>
      <c r="Y88" s="2"/>
      <c r="Z88" s="2"/>
    </row>
    <row r="89" ht="15.7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2"/>
      <c r="U89" s="2"/>
      <c r="V89" s="2"/>
      <c r="W89" s="2"/>
      <c r="X89" s="2"/>
      <c r="Y89" s="2"/>
      <c r="Z89" s="2"/>
    </row>
    <row r="90" ht="15.7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2"/>
      <c r="U90" s="2"/>
      <c r="V90" s="2"/>
      <c r="W90" s="2"/>
      <c r="X90" s="2"/>
      <c r="Y90" s="2"/>
      <c r="Z90" s="2"/>
    </row>
    <row r="91" ht="15.7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2"/>
      <c r="U91" s="2"/>
      <c r="V91" s="2"/>
      <c r="W91" s="2"/>
      <c r="X91" s="2"/>
      <c r="Y91" s="2"/>
      <c r="Z91" s="2"/>
    </row>
    <row r="92" ht="15.7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2"/>
      <c r="U92" s="2"/>
      <c r="V92" s="2"/>
      <c r="W92" s="2"/>
      <c r="X92" s="2"/>
      <c r="Y92" s="2"/>
      <c r="Z92" s="2"/>
    </row>
    <row r="93" ht="15.7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2"/>
      <c r="U93" s="2"/>
      <c r="V93" s="2"/>
      <c r="W93" s="2"/>
      <c r="X93" s="2"/>
      <c r="Y93" s="2"/>
      <c r="Z93" s="2"/>
    </row>
    <row r="94" ht="15.7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2"/>
      <c r="U94" s="2"/>
      <c r="V94" s="2"/>
      <c r="W94" s="2"/>
      <c r="X94" s="2"/>
      <c r="Y94" s="2"/>
      <c r="Z94" s="2"/>
    </row>
    <row r="95" ht="15.7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2"/>
      <c r="U95" s="2"/>
      <c r="V95" s="2"/>
      <c r="W95" s="2"/>
      <c r="X95" s="2"/>
      <c r="Y95" s="2"/>
      <c r="Z95" s="2"/>
    </row>
    <row r="96" ht="15.7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2"/>
      <c r="U96" s="2"/>
      <c r="V96" s="2"/>
      <c r="W96" s="2"/>
      <c r="X96" s="2"/>
      <c r="Y96" s="2"/>
      <c r="Z96" s="2"/>
    </row>
    <row r="97" ht="15.7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2"/>
      <c r="U97" s="2"/>
      <c r="V97" s="2"/>
      <c r="W97" s="2"/>
      <c r="X97" s="2"/>
      <c r="Y97" s="2"/>
      <c r="Z97" s="2"/>
    </row>
    <row r="98" ht="15.7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2"/>
      <c r="U98" s="2"/>
      <c r="V98" s="2"/>
      <c r="W98" s="2"/>
      <c r="X98" s="2"/>
      <c r="Y98" s="2"/>
      <c r="Z98" s="2"/>
    </row>
    <row r="99" ht="15.7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2"/>
      <c r="U99" s="2"/>
      <c r="V99" s="2"/>
      <c r="W99" s="2"/>
      <c r="X99" s="2"/>
      <c r="Y99" s="2"/>
      <c r="Z99" s="2"/>
    </row>
    <row r="100" ht="15.7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2"/>
      <c r="U100" s="2"/>
      <c r="V100" s="2"/>
      <c r="W100" s="2"/>
      <c r="X100" s="2"/>
      <c r="Y100" s="2"/>
      <c r="Z100" s="2"/>
    </row>
    <row r="101" ht="15.75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2"/>
      <c r="U101" s="2"/>
      <c r="V101" s="2"/>
      <c r="W101" s="2"/>
      <c r="X101" s="2"/>
      <c r="Y101" s="2"/>
      <c r="Z101" s="2"/>
    </row>
    <row r="102" ht="15.7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2"/>
      <c r="U102" s="2"/>
      <c r="V102" s="2"/>
      <c r="W102" s="2"/>
      <c r="X102" s="2"/>
      <c r="Y102" s="2"/>
      <c r="Z102" s="2"/>
    </row>
    <row r="103" ht="15.75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2"/>
      <c r="U103" s="2"/>
      <c r="V103" s="2"/>
      <c r="W103" s="2"/>
      <c r="X103" s="2"/>
      <c r="Y103" s="2"/>
      <c r="Z103" s="2"/>
    </row>
    <row r="104" ht="15.75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2"/>
      <c r="U104" s="2"/>
      <c r="V104" s="2"/>
      <c r="W104" s="2"/>
      <c r="X104" s="2"/>
      <c r="Y104" s="2"/>
      <c r="Z104" s="2"/>
    </row>
    <row r="105" ht="15.75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2"/>
      <c r="U105" s="2"/>
      <c r="V105" s="2"/>
      <c r="W105" s="2"/>
      <c r="X105" s="2"/>
      <c r="Y105" s="2"/>
      <c r="Z105" s="2"/>
    </row>
    <row r="106" ht="15.75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2"/>
      <c r="U106" s="2"/>
      <c r="V106" s="2"/>
      <c r="W106" s="2"/>
      <c r="X106" s="2"/>
      <c r="Y106" s="2"/>
      <c r="Z106" s="2"/>
    </row>
    <row r="107" ht="15.7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2"/>
      <c r="U107" s="2"/>
      <c r="V107" s="2"/>
      <c r="W107" s="2"/>
      <c r="X107" s="2"/>
      <c r="Y107" s="2"/>
      <c r="Z107" s="2"/>
    </row>
    <row r="108" ht="15.75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2"/>
      <c r="U108" s="2"/>
      <c r="V108" s="2"/>
      <c r="W108" s="2"/>
      <c r="X108" s="2"/>
      <c r="Y108" s="2"/>
      <c r="Z108" s="2"/>
    </row>
    <row r="109" ht="15.7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2"/>
      <c r="U109" s="2"/>
      <c r="V109" s="2"/>
      <c r="W109" s="2"/>
      <c r="X109" s="2"/>
      <c r="Y109" s="2"/>
      <c r="Z109" s="2"/>
    </row>
    <row r="110" ht="15.75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2"/>
      <c r="U110" s="2"/>
      <c r="V110" s="2"/>
      <c r="W110" s="2"/>
      <c r="X110" s="2"/>
      <c r="Y110" s="2"/>
      <c r="Z110" s="2"/>
    </row>
    <row r="111" ht="15.75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2"/>
      <c r="U111" s="2"/>
      <c r="V111" s="2"/>
      <c r="W111" s="2"/>
      <c r="X111" s="2"/>
      <c r="Y111" s="2"/>
      <c r="Z111" s="2"/>
    </row>
    <row r="112" ht="15.75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2"/>
      <c r="U112" s="2"/>
      <c r="V112" s="2"/>
      <c r="W112" s="2"/>
      <c r="X112" s="2"/>
      <c r="Y112" s="2"/>
      <c r="Z112" s="2"/>
    </row>
    <row r="113" ht="15.7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2"/>
      <c r="U113" s="2"/>
      <c r="V113" s="2"/>
      <c r="W113" s="2"/>
      <c r="X113" s="2"/>
      <c r="Y113" s="2"/>
      <c r="Z113" s="2"/>
    </row>
    <row r="114" ht="15.75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2"/>
      <c r="U114" s="2"/>
      <c r="V114" s="2"/>
      <c r="W114" s="2"/>
      <c r="X114" s="2"/>
      <c r="Y114" s="2"/>
      <c r="Z114" s="2"/>
    </row>
    <row r="115" ht="15.75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2"/>
      <c r="U115" s="2"/>
      <c r="V115" s="2"/>
      <c r="W115" s="2"/>
      <c r="X115" s="2"/>
      <c r="Y115" s="2"/>
      <c r="Z115" s="2"/>
    </row>
    <row r="116" ht="15.7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2"/>
      <c r="U116" s="2"/>
      <c r="V116" s="2"/>
      <c r="W116" s="2"/>
      <c r="X116" s="2"/>
      <c r="Y116" s="2"/>
      <c r="Z116" s="2"/>
    </row>
    <row r="117" ht="15.75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2"/>
      <c r="U117" s="2"/>
      <c r="V117" s="2"/>
      <c r="W117" s="2"/>
      <c r="X117" s="2"/>
      <c r="Y117" s="2"/>
      <c r="Z117" s="2"/>
    </row>
    <row r="118" ht="15.75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2"/>
      <c r="U118" s="2"/>
      <c r="V118" s="2"/>
      <c r="W118" s="2"/>
      <c r="X118" s="2"/>
      <c r="Y118" s="2"/>
      <c r="Z118" s="2"/>
    </row>
    <row r="119" ht="15.75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2"/>
      <c r="U119" s="2"/>
      <c r="V119" s="2"/>
      <c r="W119" s="2"/>
      <c r="X119" s="2"/>
      <c r="Y119" s="2"/>
      <c r="Z119" s="2"/>
    </row>
    <row r="120" ht="15.75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2"/>
      <c r="U120" s="2"/>
      <c r="V120" s="2"/>
      <c r="W120" s="2"/>
      <c r="X120" s="2"/>
      <c r="Y120" s="2"/>
      <c r="Z120" s="2"/>
    </row>
    <row r="121" ht="15.75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2"/>
      <c r="U121" s="2"/>
      <c r="V121" s="2"/>
      <c r="W121" s="2"/>
      <c r="X121" s="2"/>
      <c r="Y121" s="2"/>
      <c r="Z121" s="2"/>
    </row>
    <row r="122" ht="15.75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2"/>
      <c r="U122" s="2"/>
      <c r="V122" s="2"/>
      <c r="W122" s="2"/>
      <c r="X122" s="2"/>
      <c r="Y122" s="2"/>
      <c r="Z122" s="2"/>
    </row>
    <row r="123" ht="15.75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2"/>
      <c r="U123" s="2"/>
      <c r="V123" s="2"/>
      <c r="W123" s="2"/>
      <c r="X123" s="2"/>
      <c r="Y123" s="2"/>
      <c r="Z123" s="2"/>
    </row>
    <row r="124" ht="15.75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2"/>
      <c r="U124" s="2"/>
      <c r="V124" s="2"/>
      <c r="W124" s="2"/>
      <c r="X124" s="2"/>
      <c r="Y124" s="2"/>
      <c r="Z124" s="2"/>
    </row>
    <row r="125" ht="15.75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2"/>
      <c r="U125" s="2"/>
      <c r="V125" s="2"/>
      <c r="W125" s="2"/>
      <c r="X125" s="2"/>
      <c r="Y125" s="2"/>
      <c r="Z125" s="2"/>
    </row>
    <row r="126" ht="15.75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2"/>
      <c r="U126" s="2"/>
      <c r="V126" s="2"/>
      <c r="W126" s="2"/>
      <c r="X126" s="2"/>
      <c r="Y126" s="2"/>
      <c r="Z126" s="2"/>
    </row>
    <row r="127" ht="15.75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2"/>
      <c r="U127" s="2"/>
      <c r="V127" s="2"/>
      <c r="W127" s="2"/>
      <c r="X127" s="2"/>
      <c r="Y127" s="2"/>
      <c r="Z127" s="2"/>
    </row>
    <row r="128" ht="15.75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2"/>
      <c r="U128" s="2"/>
      <c r="V128" s="2"/>
      <c r="W128" s="2"/>
      <c r="X128" s="2"/>
      <c r="Y128" s="2"/>
      <c r="Z128" s="2"/>
    </row>
    <row r="129" ht="15.75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2"/>
      <c r="U129" s="2"/>
      <c r="V129" s="2"/>
      <c r="W129" s="2"/>
      <c r="X129" s="2"/>
      <c r="Y129" s="2"/>
      <c r="Z129" s="2"/>
    </row>
    <row r="130" ht="15.75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2"/>
      <c r="U130" s="2"/>
      <c r="V130" s="2"/>
      <c r="W130" s="2"/>
      <c r="X130" s="2"/>
      <c r="Y130" s="2"/>
      <c r="Z130" s="2"/>
    </row>
    <row r="131" ht="15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2"/>
      <c r="U131" s="2"/>
      <c r="V131" s="2"/>
      <c r="W131" s="2"/>
      <c r="X131" s="2"/>
      <c r="Y131" s="2"/>
      <c r="Z131" s="2"/>
    </row>
    <row r="132" ht="15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2"/>
      <c r="U132" s="2"/>
      <c r="V132" s="2"/>
      <c r="W132" s="2"/>
      <c r="X132" s="2"/>
      <c r="Y132" s="2"/>
      <c r="Z132" s="2"/>
    </row>
    <row r="133" ht="15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2"/>
      <c r="U133" s="2"/>
      <c r="V133" s="2"/>
      <c r="W133" s="2"/>
      <c r="X133" s="2"/>
      <c r="Y133" s="2"/>
      <c r="Z133" s="2"/>
    </row>
    <row r="134" ht="15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2"/>
      <c r="U134" s="2"/>
      <c r="V134" s="2"/>
      <c r="W134" s="2"/>
      <c r="X134" s="2"/>
      <c r="Y134" s="2"/>
      <c r="Z134" s="2"/>
    </row>
    <row r="135" ht="15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2"/>
      <c r="U135" s="2"/>
      <c r="V135" s="2"/>
      <c r="W135" s="2"/>
      <c r="X135" s="2"/>
      <c r="Y135" s="2"/>
      <c r="Z135" s="2"/>
    </row>
    <row r="136" ht="15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2"/>
      <c r="U136" s="2"/>
      <c r="V136" s="2"/>
      <c r="W136" s="2"/>
      <c r="X136" s="2"/>
      <c r="Y136" s="2"/>
      <c r="Z136" s="2"/>
    </row>
    <row r="137" ht="15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2"/>
      <c r="U137" s="2"/>
      <c r="V137" s="2"/>
      <c r="W137" s="2"/>
      <c r="X137" s="2"/>
      <c r="Y137" s="2"/>
      <c r="Z137" s="2"/>
    </row>
    <row r="138" ht="15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2"/>
      <c r="U138" s="2"/>
      <c r="V138" s="2"/>
      <c r="W138" s="2"/>
      <c r="X138" s="2"/>
      <c r="Y138" s="2"/>
      <c r="Z138" s="2"/>
    </row>
    <row r="139" ht="15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2"/>
      <c r="U139" s="2"/>
      <c r="V139" s="2"/>
      <c r="W139" s="2"/>
      <c r="X139" s="2"/>
      <c r="Y139" s="2"/>
      <c r="Z139" s="2"/>
    </row>
    <row r="140" ht="15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2"/>
      <c r="U140" s="2"/>
      <c r="V140" s="2"/>
      <c r="W140" s="2"/>
      <c r="X140" s="2"/>
      <c r="Y140" s="2"/>
      <c r="Z140" s="2"/>
    </row>
    <row r="141" ht="15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2"/>
      <c r="U141" s="2"/>
      <c r="V141" s="2"/>
      <c r="W141" s="2"/>
      <c r="X141" s="2"/>
      <c r="Y141" s="2"/>
      <c r="Z141" s="2"/>
    </row>
    <row r="142" ht="15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2"/>
      <c r="U142" s="2"/>
      <c r="V142" s="2"/>
      <c r="W142" s="2"/>
      <c r="X142" s="2"/>
      <c r="Y142" s="2"/>
      <c r="Z142" s="2"/>
    </row>
    <row r="143" ht="15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2"/>
      <c r="U143" s="2"/>
      <c r="V143" s="2"/>
      <c r="W143" s="2"/>
      <c r="X143" s="2"/>
      <c r="Y143" s="2"/>
      <c r="Z143" s="2"/>
    </row>
    <row r="144" ht="15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2"/>
      <c r="U144" s="2"/>
      <c r="V144" s="2"/>
      <c r="W144" s="2"/>
      <c r="X144" s="2"/>
      <c r="Y144" s="2"/>
      <c r="Z144" s="2"/>
    </row>
    <row r="145" ht="15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2"/>
      <c r="U145" s="2"/>
      <c r="V145" s="2"/>
      <c r="W145" s="2"/>
      <c r="X145" s="2"/>
      <c r="Y145" s="2"/>
      <c r="Z145" s="2"/>
    </row>
    <row r="146" ht="15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2"/>
      <c r="U146" s="2"/>
      <c r="V146" s="2"/>
      <c r="W146" s="2"/>
      <c r="X146" s="2"/>
      <c r="Y146" s="2"/>
      <c r="Z146" s="2"/>
    </row>
    <row r="147" ht="15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2"/>
      <c r="U147" s="2"/>
      <c r="V147" s="2"/>
      <c r="W147" s="2"/>
      <c r="X147" s="2"/>
      <c r="Y147" s="2"/>
      <c r="Z147" s="2"/>
    </row>
    <row r="148" ht="15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2"/>
      <c r="U148" s="2"/>
      <c r="V148" s="2"/>
      <c r="W148" s="2"/>
      <c r="X148" s="2"/>
      <c r="Y148" s="2"/>
      <c r="Z148" s="2"/>
    </row>
    <row r="149" ht="15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2"/>
      <c r="U149" s="2"/>
      <c r="V149" s="2"/>
      <c r="W149" s="2"/>
      <c r="X149" s="2"/>
      <c r="Y149" s="2"/>
      <c r="Z149" s="2"/>
    </row>
    <row r="150" ht="15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2"/>
      <c r="U150" s="2"/>
      <c r="V150" s="2"/>
      <c r="W150" s="2"/>
      <c r="X150" s="2"/>
      <c r="Y150" s="2"/>
      <c r="Z150" s="2"/>
    </row>
    <row r="151" ht="15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2"/>
      <c r="U151" s="2"/>
      <c r="V151" s="2"/>
      <c r="W151" s="2"/>
      <c r="X151" s="2"/>
      <c r="Y151" s="2"/>
      <c r="Z151" s="2"/>
    </row>
    <row r="152" ht="15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2"/>
      <c r="U152" s="2"/>
      <c r="V152" s="2"/>
      <c r="W152" s="2"/>
      <c r="X152" s="2"/>
      <c r="Y152" s="2"/>
      <c r="Z152" s="2"/>
    </row>
    <row r="153" ht="15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2"/>
      <c r="U153" s="2"/>
      <c r="V153" s="2"/>
      <c r="W153" s="2"/>
      <c r="X153" s="2"/>
      <c r="Y153" s="2"/>
      <c r="Z153" s="2"/>
    </row>
    <row r="154" ht="15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2"/>
      <c r="U154" s="2"/>
      <c r="V154" s="2"/>
      <c r="W154" s="2"/>
      <c r="X154" s="2"/>
      <c r="Y154" s="2"/>
      <c r="Z154" s="2"/>
    </row>
    <row r="155" ht="15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2"/>
      <c r="U155" s="2"/>
      <c r="V155" s="2"/>
      <c r="W155" s="2"/>
      <c r="X155" s="2"/>
      <c r="Y155" s="2"/>
      <c r="Z155" s="2"/>
    </row>
    <row r="156" ht="15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2"/>
      <c r="U156" s="2"/>
      <c r="V156" s="2"/>
      <c r="W156" s="2"/>
      <c r="X156" s="2"/>
      <c r="Y156" s="2"/>
      <c r="Z156" s="2"/>
    </row>
    <row r="157" ht="15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2"/>
      <c r="U157" s="2"/>
      <c r="V157" s="2"/>
      <c r="W157" s="2"/>
      <c r="X157" s="2"/>
      <c r="Y157" s="2"/>
      <c r="Z157" s="2"/>
    </row>
    <row r="158" ht="15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2"/>
      <c r="U158" s="2"/>
      <c r="V158" s="2"/>
      <c r="W158" s="2"/>
      <c r="X158" s="2"/>
      <c r="Y158" s="2"/>
      <c r="Z158" s="2"/>
    </row>
    <row r="159" ht="15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2"/>
      <c r="U159" s="2"/>
      <c r="V159" s="2"/>
      <c r="W159" s="2"/>
      <c r="X159" s="2"/>
      <c r="Y159" s="2"/>
      <c r="Z159" s="2"/>
    </row>
    <row r="160" ht="15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2"/>
      <c r="U160" s="2"/>
      <c r="V160" s="2"/>
      <c r="W160" s="2"/>
      <c r="X160" s="2"/>
      <c r="Y160" s="2"/>
      <c r="Z160" s="2"/>
    </row>
    <row r="161" ht="15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2"/>
      <c r="U161" s="2"/>
      <c r="V161" s="2"/>
      <c r="W161" s="2"/>
      <c r="X161" s="2"/>
      <c r="Y161" s="2"/>
      <c r="Z161" s="2"/>
    </row>
    <row r="162" ht="15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2"/>
      <c r="U162" s="2"/>
      <c r="V162" s="2"/>
      <c r="W162" s="2"/>
      <c r="X162" s="2"/>
      <c r="Y162" s="2"/>
      <c r="Z162" s="2"/>
    </row>
    <row r="163" ht="15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2"/>
      <c r="U163" s="2"/>
      <c r="V163" s="2"/>
      <c r="W163" s="2"/>
      <c r="X163" s="2"/>
      <c r="Y163" s="2"/>
      <c r="Z163" s="2"/>
    </row>
    <row r="164" ht="15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2"/>
      <c r="U164" s="2"/>
      <c r="V164" s="2"/>
      <c r="W164" s="2"/>
      <c r="X164" s="2"/>
      <c r="Y164" s="2"/>
      <c r="Z164" s="2"/>
    </row>
    <row r="165" ht="15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2"/>
      <c r="U165" s="2"/>
      <c r="V165" s="2"/>
      <c r="W165" s="2"/>
      <c r="X165" s="2"/>
      <c r="Y165" s="2"/>
      <c r="Z165" s="2"/>
    </row>
    <row r="166" ht="15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2"/>
      <c r="U166" s="2"/>
      <c r="V166" s="2"/>
      <c r="W166" s="2"/>
      <c r="X166" s="2"/>
      <c r="Y166" s="2"/>
      <c r="Z166" s="2"/>
    </row>
    <row r="167" ht="15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2"/>
      <c r="U167" s="2"/>
      <c r="V167" s="2"/>
      <c r="W167" s="2"/>
      <c r="X167" s="2"/>
      <c r="Y167" s="2"/>
      <c r="Z167" s="2"/>
    </row>
    <row r="168" ht="15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2"/>
      <c r="U168" s="2"/>
      <c r="V168" s="2"/>
      <c r="W168" s="2"/>
      <c r="X168" s="2"/>
      <c r="Y168" s="2"/>
      <c r="Z168" s="2"/>
    </row>
    <row r="169" ht="15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2"/>
      <c r="U169" s="2"/>
      <c r="V169" s="2"/>
      <c r="W169" s="2"/>
      <c r="X169" s="2"/>
      <c r="Y169" s="2"/>
      <c r="Z169" s="2"/>
    </row>
    <row r="170" ht="15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2"/>
      <c r="U170" s="2"/>
      <c r="V170" s="2"/>
      <c r="W170" s="2"/>
      <c r="X170" s="2"/>
      <c r="Y170" s="2"/>
      <c r="Z170" s="2"/>
    </row>
    <row r="171" ht="15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2"/>
      <c r="U171" s="2"/>
      <c r="V171" s="2"/>
      <c r="W171" s="2"/>
      <c r="X171" s="2"/>
      <c r="Y171" s="2"/>
      <c r="Z171" s="2"/>
    </row>
    <row r="172" ht="15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2"/>
      <c r="U172" s="2"/>
      <c r="V172" s="2"/>
      <c r="W172" s="2"/>
      <c r="X172" s="2"/>
      <c r="Y172" s="2"/>
      <c r="Z172" s="2"/>
    </row>
    <row r="173" ht="15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2"/>
      <c r="U173" s="2"/>
      <c r="V173" s="2"/>
      <c r="W173" s="2"/>
      <c r="X173" s="2"/>
      <c r="Y173" s="2"/>
      <c r="Z173" s="2"/>
    </row>
    <row r="174" ht="15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2"/>
      <c r="U174" s="2"/>
      <c r="V174" s="2"/>
      <c r="W174" s="2"/>
      <c r="X174" s="2"/>
      <c r="Y174" s="2"/>
      <c r="Z174" s="2"/>
    </row>
    <row r="175" ht="15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2"/>
      <c r="U175" s="2"/>
      <c r="V175" s="2"/>
      <c r="W175" s="2"/>
      <c r="X175" s="2"/>
      <c r="Y175" s="2"/>
      <c r="Z175" s="2"/>
    </row>
    <row r="176" ht="15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2"/>
      <c r="U176" s="2"/>
      <c r="V176" s="2"/>
      <c r="W176" s="2"/>
      <c r="X176" s="2"/>
      <c r="Y176" s="2"/>
      <c r="Z176" s="2"/>
    </row>
    <row r="177" ht="15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2"/>
      <c r="U177" s="2"/>
      <c r="V177" s="2"/>
      <c r="W177" s="2"/>
      <c r="X177" s="2"/>
      <c r="Y177" s="2"/>
      <c r="Z177" s="2"/>
    </row>
    <row r="178" ht="15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2"/>
      <c r="U178" s="2"/>
      <c r="V178" s="2"/>
      <c r="W178" s="2"/>
      <c r="X178" s="2"/>
      <c r="Y178" s="2"/>
      <c r="Z178" s="2"/>
    </row>
    <row r="179" ht="15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2"/>
      <c r="U179" s="2"/>
      <c r="V179" s="2"/>
      <c r="W179" s="2"/>
      <c r="X179" s="2"/>
      <c r="Y179" s="2"/>
      <c r="Z179" s="2"/>
    </row>
    <row r="180" ht="15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2"/>
      <c r="U180" s="2"/>
      <c r="V180" s="2"/>
      <c r="W180" s="2"/>
      <c r="X180" s="2"/>
      <c r="Y180" s="2"/>
      <c r="Z180" s="2"/>
    </row>
    <row r="181" ht="15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2"/>
      <c r="U181" s="2"/>
      <c r="V181" s="2"/>
      <c r="W181" s="2"/>
      <c r="X181" s="2"/>
      <c r="Y181" s="2"/>
      <c r="Z181" s="2"/>
    </row>
    <row r="182" ht="15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2"/>
      <c r="U182" s="2"/>
      <c r="V182" s="2"/>
      <c r="W182" s="2"/>
      <c r="X182" s="2"/>
      <c r="Y182" s="2"/>
      <c r="Z182" s="2"/>
    </row>
    <row r="183" ht="15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2"/>
      <c r="U183" s="2"/>
      <c r="V183" s="2"/>
      <c r="W183" s="2"/>
      <c r="X183" s="2"/>
      <c r="Y183" s="2"/>
      <c r="Z183" s="2"/>
    </row>
    <row r="184" ht="15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2"/>
      <c r="U184" s="2"/>
      <c r="V184" s="2"/>
      <c r="W184" s="2"/>
      <c r="X184" s="2"/>
      <c r="Y184" s="2"/>
      <c r="Z184" s="2"/>
    </row>
    <row r="185" ht="15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2"/>
      <c r="U185" s="2"/>
      <c r="V185" s="2"/>
      <c r="W185" s="2"/>
      <c r="X185" s="2"/>
      <c r="Y185" s="2"/>
      <c r="Z185" s="2"/>
    </row>
    <row r="186" ht="15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2"/>
      <c r="U186" s="2"/>
      <c r="V186" s="2"/>
      <c r="W186" s="2"/>
      <c r="X186" s="2"/>
      <c r="Y186" s="2"/>
      <c r="Z186" s="2"/>
    </row>
    <row r="187" ht="15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2"/>
      <c r="U187" s="2"/>
      <c r="V187" s="2"/>
      <c r="W187" s="2"/>
      <c r="X187" s="2"/>
      <c r="Y187" s="2"/>
      <c r="Z187" s="2"/>
    </row>
    <row r="188" ht="15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2"/>
      <c r="U188" s="2"/>
      <c r="V188" s="2"/>
      <c r="W188" s="2"/>
      <c r="X188" s="2"/>
      <c r="Y188" s="2"/>
      <c r="Z188" s="2"/>
    </row>
    <row r="189" ht="15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2"/>
      <c r="U189" s="2"/>
      <c r="V189" s="2"/>
      <c r="W189" s="2"/>
      <c r="X189" s="2"/>
      <c r="Y189" s="2"/>
      <c r="Z189" s="2"/>
    </row>
    <row r="190" ht="15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2"/>
      <c r="U190" s="2"/>
      <c r="V190" s="2"/>
      <c r="W190" s="2"/>
      <c r="X190" s="2"/>
      <c r="Y190" s="2"/>
      <c r="Z190" s="2"/>
    </row>
    <row r="191" ht="15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2"/>
      <c r="U191" s="2"/>
      <c r="V191" s="2"/>
      <c r="W191" s="2"/>
      <c r="X191" s="2"/>
      <c r="Y191" s="2"/>
      <c r="Z191" s="2"/>
    </row>
    <row r="192" ht="15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2"/>
      <c r="U192" s="2"/>
      <c r="V192" s="2"/>
      <c r="W192" s="2"/>
      <c r="X192" s="2"/>
      <c r="Y192" s="2"/>
      <c r="Z192" s="2"/>
    </row>
    <row r="193" ht="15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2"/>
      <c r="U193" s="2"/>
      <c r="V193" s="2"/>
      <c r="W193" s="2"/>
      <c r="X193" s="2"/>
      <c r="Y193" s="2"/>
      <c r="Z193" s="2"/>
    </row>
    <row r="194" ht="15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2"/>
      <c r="U194" s="2"/>
      <c r="V194" s="2"/>
      <c r="W194" s="2"/>
      <c r="X194" s="2"/>
      <c r="Y194" s="2"/>
      <c r="Z194" s="2"/>
    </row>
    <row r="195" ht="15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2"/>
      <c r="U195" s="2"/>
      <c r="V195" s="2"/>
      <c r="W195" s="2"/>
      <c r="X195" s="2"/>
      <c r="Y195" s="2"/>
      <c r="Z195" s="2"/>
    </row>
    <row r="196" ht="15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2"/>
      <c r="U196" s="2"/>
      <c r="V196" s="2"/>
      <c r="W196" s="2"/>
      <c r="X196" s="2"/>
      <c r="Y196" s="2"/>
      <c r="Z196" s="2"/>
    </row>
    <row r="197" ht="15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2"/>
      <c r="U197" s="2"/>
      <c r="V197" s="2"/>
      <c r="W197" s="2"/>
      <c r="X197" s="2"/>
      <c r="Y197" s="2"/>
      <c r="Z197" s="2"/>
    </row>
    <row r="198" ht="15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2"/>
      <c r="U198" s="2"/>
      <c r="V198" s="2"/>
      <c r="W198" s="2"/>
      <c r="X198" s="2"/>
      <c r="Y198" s="2"/>
      <c r="Z198" s="2"/>
    </row>
    <row r="199" ht="15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2"/>
      <c r="U199" s="2"/>
      <c r="V199" s="2"/>
      <c r="W199" s="2"/>
      <c r="X199" s="2"/>
      <c r="Y199" s="2"/>
      <c r="Z199" s="2"/>
    </row>
    <row r="200" ht="15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2"/>
      <c r="U200" s="2"/>
      <c r="V200" s="2"/>
      <c r="W200" s="2"/>
      <c r="X200" s="2"/>
      <c r="Y200" s="2"/>
      <c r="Z200" s="2"/>
    </row>
    <row r="201" ht="15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2"/>
      <c r="U201" s="2"/>
      <c r="V201" s="2"/>
      <c r="W201" s="2"/>
      <c r="X201" s="2"/>
      <c r="Y201" s="2"/>
      <c r="Z201" s="2"/>
    </row>
    <row r="202" ht="15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2"/>
      <c r="U202" s="2"/>
      <c r="V202" s="2"/>
      <c r="W202" s="2"/>
      <c r="X202" s="2"/>
      <c r="Y202" s="2"/>
      <c r="Z202" s="2"/>
    </row>
    <row r="203" ht="15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2"/>
      <c r="U203" s="2"/>
      <c r="V203" s="2"/>
      <c r="W203" s="2"/>
      <c r="X203" s="2"/>
      <c r="Y203" s="2"/>
      <c r="Z203" s="2"/>
    </row>
    <row r="204" ht="15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2"/>
      <c r="U204" s="2"/>
      <c r="V204" s="2"/>
      <c r="W204" s="2"/>
      <c r="X204" s="2"/>
      <c r="Y204" s="2"/>
      <c r="Z204" s="2"/>
    </row>
    <row r="205" ht="15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2"/>
      <c r="U205" s="2"/>
      <c r="V205" s="2"/>
      <c r="W205" s="2"/>
      <c r="X205" s="2"/>
      <c r="Y205" s="2"/>
      <c r="Z205" s="2"/>
    </row>
    <row r="206" ht="15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2"/>
      <c r="U206" s="2"/>
      <c r="V206" s="2"/>
      <c r="W206" s="2"/>
      <c r="X206" s="2"/>
      <c r="Y206" s="2"/>
      <c r="Z206" s="2"/>
    </row>
    <row r="207" ht="15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2"/>
      <c r="U207" s="2"/>
      <c r="V207" s="2"/>
      <c r="W207" s="2"/>
      <c r="X207" s="2"/>
      <c r="Y207" s="2"/>
      <c r="Z207" s="2"/>
    </row>
    <row r="208" ht="15.7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2"/>
      <c r="U208" s="2"/>
      <c r="V208" s="2"/>
      <c r="W208" s="2"/>
      <c r="X208" s="2"/>
      <c r="Y208" s="2"/>
      <c r="Z208" s="2"/>
    </row>
    <row r="209" ht="15.7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2"/>
      <c r="U209" s="2"/>
      <c r="V209" s="2"/>
      <c r="W209" s="2"/>
      <c r="X209" s="2"/>
      <c r="Y209" s="2"/>
      <c r="Z209" s="2"/>
    </row>
    <row r="210" ht="15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2"/>
      <c r="U210" s="2"/>
      <c r="V210" s="2"/>
      <c r="W210" s="2"/>
      <c r="X210" s="2"/>
      <c r="Y210" s="2"/>
      <c r="Z210" s="2"/>
    </row>
    <row r="211" ht="15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2"/>
      <c r="U211" s="2"/>
      <c r="V211" s="2"/>
      <c r="W211" s="2"/>
      <c r="X211" s="2"/>
      <c r="Y211" s="2"/>
      <c r="Z211" s="2"/>
    </row>
    <row r="212" ht="15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2"/>
      <c r="U212" s="2"/>
      <c r="V212" s="2"/>
      <c r="W212" s="2"/>
      <c r="X212" s="2"/>
      <c r="Y212" s="2"/>
      <c r="Z212" s="2"/>
    </row>
    <row r="213" ht="15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2"/>
      <c r="U213" s="2"/>
      <c r="V213" s="2"/>
      <c r="W213" s="2"/>
      <c r="X213" s="2"/>
      <c r="Y213" s="2"/>
      <c r="Z213" s="2"/>
    </row>
    <row r="214" ht="15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2"/>
      <c r="U214" s="2"/>
      <c r="V214" s="2"/>
      <c r="W214" s="2"/>
      <c r="X214" s="2"/>
      <c r="Y214" s="2"/>
      <c r="Z214" s="2"/>
    </row>
    <row r="215" ht="15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2"/>
      <c r="U215" s="2"/>
      <c r="V215" s="2"/>
      <c r="W215" s="2"/>
      <c r="X215" s="2"/>
      <c r="Y215" s="2"/>
      <c r="Z215" s="2"/>
    </row>
    <row r="216" ht="15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2"/>
      <c r="U216" s="2"/>
      <c r="V216" s="2"/>
      <c r="W216" s="2"/>
      <c r="X216" s="2"/>
      <c r="Y216" s="2"/>
      <c r="Z216" s="2"/>
    </row>
    <row r="217" ht="15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2"/>
      <c r="U217" s="2"/>
      <c r="V217" s="2"/>
      <c r="W217" s="2"/>
      <c r="X217" s="2"/>
      <c r="Y217" s="2"/>
      <c r="Z217" s="2"/>
    </row>
    <row r="218" ht="15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2"/>
      <c r="U218" s="2"/>
      <c r="V218" s="2"/>
      <c r="W218" s="2"/>
      <c r="X218" s="2"/>
      <c r="Y218" s="2"/>
      <c r="Z218" s="2"/>
    </row>
    <row r="219" ht="15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2"/>
      <c r="U219" s="2"/>
      <c r="V219" s="2"/>
      <c r="W219" s="2"/>
      <c r="X219" s="2"/>
      <c r="Y219" s="2"/>
      <c r="Z219" s="2"/>
    </row>
    <row r="220" ht="15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 horizontalCentered="1"/>
  <pageMargins bottom="0.0" footer="0.0" header="0.0" left="0.0" right="0.0" top="0.0"/>
  <pageSetup fitToHeight="0" cellComments="atEnd" orientation="landscape" pageOrder="overThenDown" paperHeight="1.9724409448818896in" paperWidth="3.543307086614173in"/>
  <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5.38"/>
    <col customWidth="1" min="2" max="4" width="5.88"/>
    <col customWidth="1" min="5" max="5" width="17.38"/>
    <col customWidth="1" min="6" max="6" width="5.88"/>
    <col customWidth="1" min="7" max="26" width="14.38"/>
  </cols>
  <sheetData>
    <row r="1" ht="15.75" customHeight="1">
      <c r="A1" s="15" t="s">
        <v>22</v>
      </c>
      <c r="B1" s="9" t="s">
        <v>62</v>
      </c>
      <c r="C1" s="9" t="s">
        <v>63</v>
      </c>
      <c r="D1" s="9" t="s">
        <v>64</v>
      </c>
      <c r="E1" s="38" t="s">
        <v>65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9">
        <v>2016.0</v>
      </c>
      <c r="B2" s="40">
        <v>6427.026815</v>
      </c>
      <c r="C2" s="40">
        <v>135.02109399999972</v>
      </c>
      <c r="D2" s="40">
        <v>92.570471</v>
      </c>
      <c r="E2" s="41">
        <f>10466/1000</f>
        <v>10.466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39">
        <v>2017.0</v>
      </c>
      <c r="B3" s="40">
        <v>8117.270013</v>
      </c>
      <c r="C3" s="40">
        <v>84.18669399999897</v>
      </c>
      <c r="D3" s="40">
        <v>146.199428</v>
      </c>
      <c r="E3" s="41">
        <f>14759/1000</f>
        <v>14.759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39">
        <v>2018.0</v>
      </c>
      <c r="B4" s="40">
        <v>7463.193927</v>
      </c>
      <c r="C4" s="40">
        <v>87.75870799999937</v>
      </c>
      <c r="D4" s="40">
        <v>104.063991</v>
      </c>
      <c r="E4" s="41">
        <f>12480/1000</f>
        <v>12.48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39">
        <v>2019.0</v>
      </c>
      <c r="B5" s="40">
        <v>4870.12451</v>
      </c>
      <c r="C5" s="40">
        <v>64.20055900000075</v>
      </c>
      <c r="D5" s="40">
        <v>103.645055</v>
      </c>
      <c r="E5" s="41">
        <f>10119.702/1000</f>
        <v>10.119702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39">
        <v>2020.0</v>
      </c>
      <c r="B6" s="40">
        <v>2389.954886</v>
      </c>
      <c r="C6" s="40">
        <v>25.361704999999915</v>
      </c>
      <c r="D6" s="40">
        <v>59.172551</v>
      </c>
      <c r="E6" s="41">
        <f>8889.2395/1000</f>
        <v>8.8892395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39">
        <v>2021.0</v>
      </c>
      <c r="B7" s="40">
        <v>4795.81489</v>
      </c>
      <c r="C7" s="40">
        <v>101.83163499999998</v>
      </c>
      <c r="D7" s="40">
        <v>23.062289</v>
      </c>
      <c r="E7" s="41">
        <f>16700.025/1000</f>
        <v>16.700025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39">
        <v>2022.0</v>
      </c>
      <c r="B8" s="40">
        <v>6035.897811</v>
      </c>
      <c r="C8" s="40">
        <v>143.388372</v>
      </c>
      <c r="D8" s="40">
        <v>61.121534</v>
      </c>
      <c r="E8" s="41">
        <f>8714.72079/1000</f>
        <v>8.71472079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15"/>
      <c r="B9" s="41"/>
      <c r="C9" s="4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15"/>
      <c r="B10" s="41"/>
      <c r="C10" s="4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2"/>
      <c r="B11" s="42"/>
      <c r="C11" s="4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2"/>
      <c r="B12" s="42"/>
      <c r="C12" s="4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2"/>
      <c r="B13" s="42"/>
      <c r="C13" s="4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2"/>
      <c r="B14" s="42"/>
      <c r="C14" s="4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2"/>
      <c r="B15" s="42"/>
      <c r="C15" s="4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2"/>
      <c r="B16" s="42"/>
      <c r="C16" s="4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2"/>
      <c r="B17" s="42"/>
      <c r="C17" s="4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2"/>
      <c r="B18" s="42"/>
      <c r="C18" s="4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2"/>
      <c r="B19" s="42"/>
      <c r="C19" s="4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2"/>
      <c r="B20" s="42"/>
      <c r="C20" s="4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42"/>
      <c r="C21" s="4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/>
      <c r="B22" s="42"/>
      <c r="C22" s="4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42"/>
      <c r="C23" s="4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42"/>
      <c r="C24" s="4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42"/>
      <c r="C25" s="4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42"/>
      <c r="C26" s="4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42"/>
      <c r="C27" s="4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42"/>
      <c r="C28" s="4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42"/>
      <c r="C29" s="4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42"/>
      <c r="C30" s="4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42"/>
      <c r="C31" s="4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42"/>
      <c r="C32" s="4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42"/>
      <c r="C33" s="4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42"/>
      <c r="C34" s="4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42"/>
      <c r="C35" s="4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42"/>
      <c r="C36" s="4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42"/>
      <c r="C37" s="4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42"/>
      <c r="C38" s="4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42"/>
      <c r="C39" s="4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42"/>
      <c r="C40" s="4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42"/>
      <c r="C41" s="4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42"/>
      <c r="C42" s="4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42"/>
      <c r="C43" s="4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42"/>
      <c r="C44" s="4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42"/>
      <c r="C45" s="4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42"/>
      <c r="C46" s="4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42"/>
      <c r="C47" s="4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42"/>
      <c r="C48" s="4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42"/>
      <c r="C49" s="4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42"/>
      <c r="C50" s="4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42"/>
      <c r="C51" s="4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42"/>
      <c r="C52" s="4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42"/>
      <c r="C53" s="4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42"/>
      <c r="C54" s="4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42"/>
      <c r="C55" s="4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42"/>
      <c r="C56" s="4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42"/>
      <c r="C57" s="4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42"/>
      <c r="C58" s="4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42"/>
      <c r="C59" s="4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42"/>
      <c r="C60" s="4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42"/>
      <c r="C61" s="4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42"/>
      <c r="C62" s="4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42"/>
      <c r="C63" s="4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42"/>
      <c r="C64" s="4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42"/>
      <c r="C65" s="4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42"/>
      <c r="C66" s="4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42"/>
      <c r="C67" s="4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42"/>
      <c r="C68" s="4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42"/>
      <c r="C69" s="4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42"/>
      <c r="C70" s="4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42"/>
      <c r="C71" s="4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42"/>
      <c r="C72" s="4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42"/>
      <c r="C73" s="4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42"/>
      <c r="C74" s="4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42"/>
      <c r="C75" s="4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42"/>
      <c r="C76" s="4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42"/>
      <c r="C77" s="4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42"/>
      <c r="C78" s="4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42"/>
      <c r="C79" s="4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42"/>
      <c r="C80" s="4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42"/>
      <c r="C81" s="4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42"/>
      <c r="C82" s="4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42"/>
      <c r="C83" s="4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42"/>
      <c r="C84" s="4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42"/>
      <c r="C85" s="4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42"/>
      <c r="C86" s="4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42"/>
      <c r="C87" s="4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42"/>
      <c r="C88" s="4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42"/>
      <c r="C89" s="4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42"/>
      <c r="C90" s="4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42"/>
      <c r="C91" s="4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42"/>
      <c r="C92" s="4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42"/>
      <c r="C93" s="4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42"/>
      <c r="C94" s="4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42"/>
      <c r="C95" s="4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42"/>
      <c r="C96" s="4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42"/>
      <c r="C97" s="4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42"/>
      <c r="C98" s="4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42"/>
      <c r="C99" s="4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42"/>
      <c r="C100" s="4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42"/>
      <c r="C101" s="4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42"/>
      <c r="C102" s="4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42"/>
      <c r="C103" s="4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42"/>
      <c r="C104" s="4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42"/>
      <c r="C105" s="4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42"/>
      <c r="C106" s="4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42"/>
      <c r="C107" s="4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42"/>
      <c r="C108" s="4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42"/>
      <c r="C109" s="4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42"/>
      <c r="C110" s="4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42"/>
      <c r="C111" s="4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42"/>
      <c r="C112" s="4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42"/>
      <c r="C113" s="4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42"/>
      <c r="C114" s="4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42"/>
      <c r="C115" s="4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42"/>
      <c r="C116" s="4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42"/>
      <c r="C117" s="4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42"/>
      <c r="C118" s="4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42"/>
      <c r="C119" s="4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42"/>
      <c r="C120" s="4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42"/>
      <c r="C121" s="4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42"/>
      <c r="C122" s="4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42"/>
      <c r="C123" s="4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42"/>
      <c r="C124" s="4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42"/>
      <c r="C125" s="4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42"/>
      <c r="C126" s="4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42"/>
      <c r="C127" s="4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42"/>
      <c r="C128" s="4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42"/>
      <c r="C129" s="4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42"/>
      <c r="C130" s="4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42"/>
      <c r="C131" s="4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42"/>
      <c r="C132" s="4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42"/>
      <c r="C133" s="4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42"/>
      <c r="C134" s="4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42"/>
      <c r="C135" s="4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42"/>
      <c r="C136" s="4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42"/>
      <c r="C137" s="4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42"/>
      <c r="C138" s="4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42"/>
      <c r="C139" s="4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42"/>
      <c r="C140" s="4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42"/>
      <c r="C141" s="4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42"/>
      <c r="C142" s="4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42"/>
      <c r="C143" s="4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42"/>
      <c r="C144" s="4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42"/>
      <c r="C145" s="4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42"/>
      <c r="C146" s="4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42"/>
      <c r="C147" s="4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42"/>
      <c r="C148" s="4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42"/>
      <c r="C149" s="4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42"/>
      <c r="C150" s="4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42"/>
      <c r="C151" s="4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42"/>
      <c r="C152" s="4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42"/>
      <c r="C153" s="4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42"/>
      <c r="C154" s="4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42"/>
      <c r="C155" s="4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42"/>
      <c r="C156" s="4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42"/>
      <c r="C157" s="4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42"/>
      <c r="C158" s="4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42"/>
      <c r="C159" s="4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42"/>
      <c r="C160" s="4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42"/>
      <c r="C161" s="4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42"/>
      <c r="C162" s="4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42"/>
      <c r="C163" s="4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42"/>
      <c r="C164" s="4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42"/>
      <c r="C165" s="4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42"/>
      <c r="C166" s="4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42"/>
      <c r="C167" s="4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42"/>
      <c r="C168" s="4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42"/>
      <c r="C169" s="4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42"/>
      <c r="C170" s="4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42"/>
      <c r="C171" s="4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42"/>
      <c r="C172" s="4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42"/>
      <c r="C173" s="4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42"/>
      <c r="C174" s="4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42"/>
      <c r="C175" s="4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42"/>
      <c r="C176" s="4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42"/>
      <c r="C177" s="4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42"/>
      <c r="C178" s="4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42"/>
      <c r="C179" s="4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42"/>
      <c r="C180" s="4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42"/>
      <c r="C181" s="4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42"/>
      <c r="C182" s="4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42"/>
      <c r="C183" s="4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42"/>
      <c r="C184" s="4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42"/>
      <c r="C185" s="4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42"/>
      <c r="C186" s="4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42"/>
      <c r="C187" s="4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42"/>
      <c r="C188" s="4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42"/>
      <c r="C189" s="4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42"/>
      <c r="C190" s="4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42"/>
      <c r="C191" s="4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42"/>
      <c r="C192" s="4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42"/>
      <c r="C193" s="4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42"/>
      <c r="C194" s="4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42"/>
      <c r="C195" s="4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42"/>
      <c r="C196" s="4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42"/>
      <c r="C197" s="4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42"/>
      <c r="C198" s="4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42"/>
      <c r="C199" s="4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42"/>
      <c r="C200" s="4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42"/>
      <c r="C201" s="4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42"/>
      <c r="C202" s="4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42"/>
      <c r="C203" s="4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42"/>
      <c r="C204" s="4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42"/>
      <c r="C205" s="4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42"/>
      <c r="C206" s="4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42"/>
      <c r="C207" s="4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42"/>
      <c r="C208" s="4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42"/>
      <c r="C209" s="4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42"/>
      <c r="C210" s="4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42"/>
      <c r="C211" s="4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42"/>
      <c r="C212" s="4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42"/>
      <c r="C213" s="4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42"/>
      <c r="C214" s="4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42"/>
      <c r="C215" s="4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42"/>
      <c r="C216" s="4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42"/>
      <c r="C217" s="4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42"/>
      <c r="C218" s="4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42"/>
      <c r="C219" s="4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42"/>
      <c r="C220" s="4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5.38"/>
    <col customWidth="1" min="2" max="2" width="6.25"/>
    <col customWidth="1" min="3" max="6" width="5.88"/>
    <col customWidth="1" min="7" max="26" width="14.38"/>
  </cols>
  <sheetData>
    <row r="1" ht="15.75" customHeight="1">
      <c r="A1" s="15" t="s">
        <v>22</v>
      </c>
      <c r="B1" s="9" t="s">
        <v>66</v>
      </c>
      <c r="C1" s="9" t="s">
        <v>67</v>
      </c>
      <c r="D1" s="9" t="s">
        <v>68</v>
      </c>
      <c r="E1" s="9" t="s">
        <v>61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9">
        <v>2016.0</v>
      </c>
      <c r="B2" s="43">
        <v>1063.0</v>
      </c>
      <c r="C2" s="43">
        <v>101.0</v>
      </c>
      <c r="D2" s="43">
        <v>50.0</v>
      </c>
      <c r="E2" s="43">
        <v>63.0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39">
        <v>2017.0</v>
      </c>
      <c r="B3" s="43">
        <v>947.0</v>
      </c>
      <c r="C3" s="43">
        <v>60.0</v>
      </c>
      <c r="D3" s="43">
        <v>41.0</v>
      </c>
      <c r="E3" s="43">
        <v>54.0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39">
        <v>2018.0</v>
      </c>
      <c r="B4" s="43">
        <v>1228.0</v>
      </c>
      <c r="C4" s="43">
        <v>26.0</v>
      </c>
      <c r="D4" s="43">
        <v>35.0</v>
      </c>
      <c r="E4" s="43">
        <v>63.0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39">
        <v>2019.0</v>
      </c>
      <c r="B5" s="43">
        <v>1346.0</v>
      </c>
      <c r="C5" s="43">
        <v>53.0</v>
      </c>
      <c r="D5" s="43">
        <v>85.0</v>
      </c>
      <c r="E5" s="43">
        <v>87.0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39">
        <v>2020.0</v>
      </c>
      <c r="B6" s="43">
        <v>580.0</v>
      </c>
      <c r="C6" s="43">
        <v>123.0</v>
      </c>
      <c r="D6" s="43">
        <v>63.0</v>
      </c>
      <c r="E6" s="43">
        <v>62.0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39">
        <v>2021.0</v>
      </c>
      <c r="B7" s="43">
        <v>1227.0</v>
      </c>
      <c r="C7" s="43">
        <v>180.0</v>
      </c>
      <c r="D7" s="43">
        <v>36.0</v>
      </c>
      <c r="E7" s="43">
        <v>79.0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39">
        <v>2022.0</v>
      </c>
      <c r="B8" s="43">
        <v>1453.0</v>
      </c>
      <c r="C8" s="43">
        <v>164.0</v>
      </c>
      <c r="D8" s="40">
        <v>0.0</v>
      </c>
      <c r="E8" s="43">
        <v>83.0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15"/>
      <c r="B9" s="41"/>
      <c r="C9" s="4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15"/>
      <c r="B10" s="41"/>
      <c r="C10" s="4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2"/>
      <c r="B11" s="42"/>
      <c r="C11" s="4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2"/>
      <c r="B12" s="42"/>
      <c r="C12" s="4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2"/>
      <c r="B13" s="42"/>
      <c r="C13" s="4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2"/>
      <c r="B14" s="42"/>
      <c r="C14" s="4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2"/>
      <c r="B15" s="42"/>
      <c r="C15" s="4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2"/>
      <c r="B16" s="42"/>
      <c r="C16" s="4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2"/>
      <c r="B17" s="42"/>
      <c r="C17" s="4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2"/>
      <c r="B18" s="42"/>
      <c r="C18" s="4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2"/>
      <c r="B19" s="42"/>
      <c r="C19" s="4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2"/>
      <c r="B20" s="42"/>
      <c r="C20" s="4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42"/>
      <c r="C21" s="4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/>
      <c r="B22" s="42"/>
      <c r="C22" s="4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42"/>
      <c r="C23" s="4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42"/>
      <c r="C24" s="4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42"/>
      <c r="C25" s="4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42"/>
      <c r="C26" s="4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42"/>
      <c r="C27" s="4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42"/>
      <c r="C28" s="4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42"/>
      <c r="C29" s="4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42"/>
      <c r="C30" s="4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42"/>
      <c r="C31" s="4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42"/>
      <c r="C32" s="4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42"/>
      <c r="C33" s="4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42"/>
      <c r="C34" s="4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42"/>
      <c r="C35" s="4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42"/>
      <c r="C36" s="4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42"/>
      <c r="C37" s="4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42"/>
      <c r="C38" s="4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42"/>
      <c r="C39" s="4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42"/>
      <c r="C40" s="4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42"/>
      <c r="C41" s="4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42"/>
      <c r="C42" s="4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42"/>
      <c r="C43" s="4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42"/>
      <c r="C44" s="4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42"/>
      <c r="C45" s="4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42"/>
      <c r="C46" s="4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42"/>
      <c r="C47" s="4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42"/>
      <c r="C48" s="4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42"/>
      <c r="C49" s="4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42"/>
      <c r="C50" s="4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42"/>
      <c r="C51" s="4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42"/>
      <c r="C52" s="4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42"/>
      <c r="C53" s="4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42"/>
      <c r="C54" s="4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42"/>
      <c r="C55" s="4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42"/>
      <c r="C56" s="4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42"/>
      <c r="C57" s="4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42"/>
      <c r="C58" s="4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42"/>
      <c r="C59" s="4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42"/>
      <c r="C60" s="4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42"/>
      <c r="C61" s="4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42"/>
      <c r="C62" s="4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42"/>
      <c r="C63" s="4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42"/>
      <c r="C64" s="4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42"/>
      <c r="C65" s="4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42"/>
      <c r="C66" s="4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42"/>
      <c r="C67" s="4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42"/>
      <c r="C68" s="4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42"/>
      <c r="C69" s="4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42"/>
      <c r="C70" s="4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42"/>
      <c r="C71" s="4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42"/>
      <c r="C72" s="4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42"/>
      <c r="C73" s="4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42"/>
      <c r="C74" s="4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42"/>
      <c r="C75" s="4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42"/>
      <c r="C76" s="4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42"/>
      <c r="C77" s="4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42"/>
      <c r="C78" s="4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42"/>
      <c r="C79" s="4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42"/>
      <c r="C80" s="4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42"/>
      <c r="C81" s="4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42"/>
      <c r="C82" s="4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42"/>
      <c r="C83" s="4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42"/>
      <c r="C84" s="4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42"/>
      <c r="C85" s="4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42"/>
      <c r="C86" s="4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42"/>
      <c r="C87" s="4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42"/>
      <c r="C88" s="4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42"/>
      <c r="C89" s="4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42"/>
      <c r="C90" s="4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42"/>
      <c r="C91" s="4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42"/>
      <c r="C92" s="4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42"/>
      <c r="C93" s="4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42"/>
      <c r="C94" s="4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42"/>
      <c r="C95" s="4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42"/>
      <c r="C96" s="4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42"/>
      <c r="C97" s="4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42"/>
      <c r="C98" s="4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42"/>
      <c r="C99" s="4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42"/>
      <c r="C100" s="4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42"/>
      <c r="C101" s="4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42"/>
      <c r="C102" s="4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42"/>
      <c r="C103" s="4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42"/>
      <c r="C104" s="4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42"/>
      <c r="C105" s="4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42"/>
      <c r="C106" s="4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42"/>
      <c r="C107" s="4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42"/>
      <c r="C108" s="4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42"/>
      <c r="C109" s="4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42"/>
      <c r="C110" s="4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42"/>
      <c r="C111" s="4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42"/>
      <c r="C112" s="4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42"/>
      <c r="C113" s="4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42"/>
      <c r="C114" s="4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42"/>
      <c r="C115" s="4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42"/>
      <c r="C116" s="4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42"/>
      <c r="C117" s="4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42"/>
      <c r="C118" s="4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42"/>
      <c r="C119" s="4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42"/>
      <c r="C120" s="4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42"/>
      <c r="C121" s="4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42"/>
      <c r="C122" s="4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42"/>
      <c r="C123" s="4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42"/>
      <c r="C124" s="4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42"/>
      <c r="C125" s="4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42"/>
      <c r="C126" s="4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42"/>
      <c r="C127" s="4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42"/>
      <c r="C128" s="4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42"/>
      <c r="C129" s="4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42"/>
      <c r="C130" s="4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42"/>
      <c r="C131" s="4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42"/>
      <c r="C132" s="4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42"/>
      <c r="C133" s="4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42"/>
      <c r="C134" s="4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42"/>
      <c r="C135" s="4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42"/>
      <c r="C136" s="4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42"/>
      <c r="C137" s="4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42"/>
      <c r="C138" s="4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42"/>
      <c r="C139" s="4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42"/>
      <c r="C140" s="4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42"/>
      <c r="C141" s="4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42"/>
      <c r="C142" s="4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42"/>
      <c r="C143" s="4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42"/>
      <c r="C144" s="4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42"/>
      <c r="C145" s="4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42"/>
      <c r="C146" s="4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42"/>
      <c r="C147" s="4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42"/>
      <c r="C148" s="4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42"/>
      <c r="C149" s="4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42"/>
      <c r="C150" s="4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42"/>
      <c r="C151" s="4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42"/>
      <c r="C152" s="4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42"/>
      <c r="C153" s="4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42"/>
      <c r="C154" s="4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42"/>
      <c r="C155" s="4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42"/>
      <c r="C156" s="4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42"/>
      <c r="C157" s="4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42"/>
      <c r="C158" s="4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42"/>
      <c r="C159" s="4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42"/>
      <c r="C160" s="4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42"/>
      <c r="C161" s="4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42"/>
      <c r="C162" s="4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42"/>
      <c r="C163" s="4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42"/>
      <c r="C164" s="4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42"/>
      <c r="C165" s="4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42"/>
      <c r="C166" s="4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42"/>
      <c r="C167" s="4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42"/>
      <c r="C168" s="4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42"/>
      <c r="C169" s="4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42"/>
      <c r="C170" s="4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42"/>
      <c r="C171" s="4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42"/>
      <c r="C172" s="4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42"/>
      <c r="C173" s="4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42"/>
      <c r="C174" s="4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42"/>
      <c r="C175" s="4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42"/>
      <c r="C176" s="4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42"/>
      <c r="C177" s="4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42"/>
      <c r="C178" s="4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42"/>
      <c r="C179" s="4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42"/>
      <c r="C180" s="4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42"/>
      <c r="C181" s="4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42"/>
      <c r="C182" s="4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42"/>
      <c r="C183" s="4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42"/>
      <c r="C184" s="4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42"/>
      <c r="C185" s="4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42"/>
      <c r="C186" s="4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42"/>
      <c r="C187" s="4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42"/>
      <c r="C188" s="4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42"/>
      <c r="C189" s="4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42"/>
      <c r="C190" s="4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42"/>
      <c r="C191" s="4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42"/>
      <c r="C192" s="4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42"/>
      <c r="C193" s="4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42"/>
      <c r="C194" s="4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42"/>
      <c r="C195" s="4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42"/>
      <c r="C196" s="4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42"/>
      <c r="C197" s="4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42"/>
      <c r="C198" s="4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42"/>
      <c r="C199" s="4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42"/>
      <c r="C200" s="4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42"/>
      <c r="C201" s="4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42"/>
      <c r="C202" s="4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42"/>
      <c r="C203" s="4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42"/>
      <c r="C204" s="4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42"/>
      <c r="C205" s="4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42"/>
      <c r="C206" s="4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42"/>
      <c r="C207" s="4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42"/>
      <c r="C208" s="4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42"/>
      <c r="C209" s="4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42"/>
      <c r="C210" s="4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42"/>
      <c r="C211" s="4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42"/>
      <c r="C212" s="4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42"/>
      <c r="C213" s="4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42"/>
      <c r="C214" s="4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42"/>
      <c r="C215" s="4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42"/>
      <c r="C216" s="4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42"/>
      <c r="C217" s="4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42"/>
      <c r="C218" s="4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42"/>
      <c r="C219" s="4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42"/>
      <c r="C220" s="4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1.88"/>
    <col customWidth="1" min="2" max="2" width="6.63"/>
    <col customWidth="1" min="3" max="4" width="6.13"/>
    <col customWidth="1" min="5" max="5" width="16.0"/>
    <col customWidth="1" min="6" max="6" width="8.75"/>
    <col customWidth="1" min="7" max="26" width="14.38"/>
  </cols>
  <sheetData>
    <row r="1" ht="15.75" customHeight="1">
      <c r="A1" s="25" t="s">
        <v>45</v>
      </c>
      <c r="B1" s="39">
        <v>2021.0</v>
      </c>
      <c r="C1" s="39">
        <v>2022.0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44" t="s">
        <v>47</v>
      </c>
      <c r="B2" s="45">
        <v>215.2</v>
      </c>
      <c r="C2" s="45">
        <v>208.7</v>
      </c>
      <c r="D2" s="2"/>
      <c r="E2" s="46"/>
      <c r="F2" s="46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25" t="s">
        <v>46</v>
      </c>
      <c r="B3" s="45">
        <v>1623.6</v>
      </c>
      <c r="C3" s="45">
        <v>2024.3</v>
      </c>
      <c r="D3" s="2"/>
      <c r="E3" s="46"/>
      <c r="F3" s="4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44" t="s">
        <v>69</v>
      </c>
      <c r="B4" s="45">
        <v>1959.1</v>
      </c>
      <c r="C4" s="45">
        <v>2249.1</v>
      </c>
      <c r="D4" s="2"/>
      <c r="E4" s="46"/>
      <c r="F4" s="46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25" t="s">
        <v>49</v>
      </c>
      <c r="B5" s="45">
        <v>2100.8</v>
      </c>
      <c r="C5" s="45">
        <v>2739.7</v>
      </c>
      <c r="D5" s="2"/>
      <c r="E5" s="46"/>
      <c r="F5" s="46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44" t="s">
        <v>70</v>
      </c>
      <c r="B6" s="45">
        <v>2735.2</v>
      </c>
      <c r="C6" s="45">
        <v>3490.0</v>
      </c>
      <c r="D6" s="2"/>
      <c r="E6" s="46"/>
      <c r="F6" s="46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8.75"/>
    <col customWidth="1" min="2" max="2" width="10.38"/>
    <col customWidth="1" min="3" max="3" width="13.75"/>
    <col customWidth="1" min="4" max="4" width="10.38"/>
    <col customWidth="1" min="5" max="5" width="8.63"/>
    <col customWidth="1" min="6" max="6" width="15.0"/>
    <col customWidth="1" min="7" max="7" width="7.75"/>
    <col customWidth="1" min="8" max="8" width="10.0"/>
    <col customWidth="1" min="9" max="9" width="9.13"/>
    <col customWidth="1" min="10" max="10" width="10.88"/>
    <col customWidth="1" min="11" max="11" width="9.88"/>
    <col customWidth="1" min="12" max="12" width="12.88"/>
    <col customWidth="1" min="13" max="13" width="10.13"/>
    <col customWidth="1" min="14" max="15" width="6.63"/>
    <col customWidth="1" min="16" max="16" width="8.38"/>
    <col customWidth="1" min="17" max="26" width="14.38"/>
  </cols>
  <sheetData>
    <row r="1" ht="15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47" t="s">
        <v>71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6"/>
      <c r="B3" s="48" t="s">
        <v>72</v>
      </c>
      <c r="C3" s="48" t="s">
        <v>73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9">
        <v>2014.0</v>
      </c>
      <c r="B4" s="49">
        <v>-1.45677710216E11</v>
      </c>
      <c r="C4" s="49">
        <v>-1.43548098553E11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9">
        <v>2015.0</v>
      </c>
      <c r="B5" s="49">
        <v>-1.52440659091E11</v>
      </c>
      <c r="C5" s="49">
        <v>-1.51103194727E11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9">
        <v>2016.0</v>
      </c>
      <c r="B6" s="49">
        <v>-1.498682249E11</v>
      </c>
      <c r="C6" s="49">
        <v>-1.43121800114E11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9">
        <v>2017.0</v>
      </c>
      <c r="B7" s="49">
        <v>-1.59793558978E11</v>
      </c>
      <c r="C7" s="49">
        <v>-1.58033870391E11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9">
        <v>2018.0</v>
      </c>
      <c r="B8" s="49">
        <v>-2.14516992541E11</v>
      </c>
      <c r="C8" s="49">
        <v>-2.1323586977E11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9">
        <v>2019.0</v>
      </c>
      <c r="B9" s="49">
        <v>-2.14189297416E11</v>
      </c>
      <c r="C9" s="49">
        <v>-2.10690150854E11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9">
        <v>2020.0</v>
      </c>
      <c r="B10" s="49">
        <v>-1.7146582379E11</v>
      </c>
      <c r="C10" s="49">
        <v>-1.70778900334E11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9">
        <v>2021.0</v>
      </c>
      <c r="B11" s="49">
        <v>-1.90723770385E11</v>
      </c>
      <c r="C11" s="49">
        <v>-1.87617378311E11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9">
        <v>2022.0</v>
      </c>
      <c r="B12" s="49">
        <v>-2.37960973998E11</v>
      </c>
      <c r="C12" s="49">
        <v>-2.35107371504E11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2"/>
      <c r="B13" s="50"/>
      <c r="C13" s="5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47" t="s">
        <v>74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2"/>
      <c r="B17" s="48" t="s">
        <v>75</v>
      </c>
      <c r="C17" s="48" t="s">
        <v>76</v>
      </c>
      <c r="D17" s="48" t="s">
        <v>77</v>
      </c>
      <c r="E17" s="48" t="s">
        <v>78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51">
        <v>44197.0</v>
      </c>
      <c r="B18" s="15">
        <v>73.94</v>
      </c>
      <c r="C18" s="15">
        <v>98.04</v>
      </c>
      <c r="D18" s="15">
        <v>126.5</v>
      </c>
      <c r="E18" s="15">
        <v>70.52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51">
        <v>44228.0</v>
      </c>
      <c r="B19" s="15">
        <v>74.29</v>
      </c>
      <c r="C19" s="15">
        <v>98.67</v>
      </c>
      <c r="D19" s="15">
        <v>127.30000000000001</v>
      </c>
      <c r="E19" s="15">
        <v>71.46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51">
        <v>44256.0</v>
      </c>
      <c r="B20" s="15">
        <v>74.69</v>
      </c>
      <c r="C20" s="15">
        <v>100.21</v>
      </c>
      <c r="D20" s="15">
        <v>129.0</v>
      </c>
      <c r="E20" s="15">
        <v>71.56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51">
        <v>44287.0</v>
      </c>
      <c r="B21" s="15">
        <v>74.76</v>
      </c>
      <c r="C21" s="15">
        <v>99.81</v>
      </c>
      <c r="D21" s="15">
        <v>128.5</v>
      </c>
      <c r="E21" s="15">
        <v>71.03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51">
        <v>44317.0</v>
      </c>
      <c r="B22" s="15">
        <v>73.91</v>
      </c>
      <c r="C22" s="15">
        <v>98.29</v>
      </c>
      <c r="D22" s="15">
        <v>126.6</v>
      </c>
      <c r="E22" s="15">
        <v>70.98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51">
        <v>44348.0</v>
      </c>
      <c r="B23" s="15">
        <v>74.32</v>
      </c>
      <c r="C23" s="15">
        <v>99.13</v>
      </c>
      <c r="D23" s="15">
        <v>127.69999999999999</v>
      </c>
      <c r="E23" s="15">
        <v>70.39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51">
        <v>44378.0</v>
      </c>
      <c r="B24" s="15">
        <v>74.49</v>
      </c>
      <c r="C24" s="15">
        <v>100.92</v>
      </c>
      <c r="D24" s="15">
        <v>129.9</v>
      </c>
      <c r="E24" s="15">
        <v>70.48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51">
        <v>44409.0</v>
      </c>
      <c r="B25" s="15">
        <v>74.86</v>
      </c>
      <c r="C25" s="15">
        <v>101.39</v>
      </c>
      <c r="D25" s="15">
        <v>130.29999999999998</v>
      </c>
      <c r="E25" s="15">
        <v>70.74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51">
        <v>44440.0</v>
      </c>
      <c r="B26" s="15">
        <v>75.23</v>
      </c>
      <c r="C26" s="15">
        <v>101.36</v>
      </c>
      <c r="D26" s="15">
        <v>130.29999999999998</v>
      </c>
      <c r="E26" s="15">
        <v>71.59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51">
        <v>44470.0</v>
      </c>
      <c r="B27" s="15">
        <v>76.18</v>
      </c>
      <c r="C27" s="15">
        <v>102.94</v>
      </c>
      <c r="D27" s="15">
        <v>132.3</v>
      </c>
      <c r="E27" s="15">
        <v>72.61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51">
        <v>44501.0</v>
      </c>
      <c r="B28" s="15">
        <v>77.03</v>
      </c>
      <c r="C28" s="15">
        <v>104.58</v>
      </c>
      <c r="D28" s="15">
        <v>134.2</v>
      </c>
      <c r="E28" s="15">
        <v>73.32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51">
        <v>44531.0</v>
      </c>
      <c r="B29" s="15">
        <v>77.45</v>
      </c>
      <c r="C29" s="15">
        <v>105.58</v>
      </c>
      <c r="D29" s="15">
        <v>135.29999999999998</v>
      </c>
      <c r="E29" s="15">
        <v>71.64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51">
        <v>44562.0</v>
      </c>
      <c r="B30" s="15">
        <v>78.04</v>
      </c>
      <c r="C30" s="15">
        <v>105.4</v>
      </c>
      <c r="D30" s="15">
        <v>135.29999999999998</v>
      </c>
      <c r="E30" s="15">
        <v>71.06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51">
        <v>44593.0</v>
      </c>
      <c r="B31" s="15">
        <v>78.07</v>
      </c>
      <c r="C31" s="15">
        <v>105.16</v>
      </c>
      <c r="D31" s="15">
        <v>134.8</v>
      </c>
      <c r="E31" s="15">
        <v>70.23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51">
        <v>44621.0</v>
      </c>
      <c r="B32" s="15">
        <v>79.81</v>
      </c>
      <c r="C32" s="15">
        <v>108.45</v>
      </c>
      <c r="D32" s="15">
        <v>138.6</v>
      </c>
      <c r="E32" s="15">
        <v>74.51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51">
        <v>44652.0</v>
      </c>
      <c r="B33" s="15">
        <v>80.81</v>
      </c>
      <c r="C33" s="15">
        <v>110.36</v>
      </c>
      <c r="D33" s="15">
        <v>140.7</v>
      </c>
      <c r="E33" s="15">
        <v>74.55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51">
        <v>44682.0</v>
      </c>
      <c r="B34" s="15">
        <v>81.66</v>
      </c>
      <c r="C34" s="15">
        <v>112.97</v>
      </c>
      <c r="D34" s="15">
        <v>143.9</v>
      </c>
      <c r="E34" s="15">
        <v>72.2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51">
        <v>44713.0</v>
      </c>
      <c r="B35" s="15">
        <v>81.58</v>
      </c>
      <c r="C35" s="15">
        <v>112.95</v>
      </c>
      <c r="D35" s="15">
        <v>143.9</v>
      </c>
      <c r="E35" s="15">
        <v>71.78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51">
        <v>44743.0</v>
      </c>
      <c r="B36" s="15">
        <v>83.94</v>
      </c>
      <c r="C36" s="15">
        <v>117.14</v>
      </c>
      <c r="D36" s="15">
        <v>149.2</v>
      </c>
      <c r="E36" s="15">
        <v>72.61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51">
        <v>44774.0</v>
      </c>
      <c r="B37" s="15">
        <v>85.16</v>
      </c>
      <c r="C37" s="15">
        <v>117.88</v>
      </c>
      <c r="D37" s="15">
        <v>150.2</v>
      </c>
      <c r="E37" s="15">
        <v>73.83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51">
        <v>44805.0</v>
      </c>
      <c r="B38" s="15">
        <v>85.26</v>
      </c>
      <c r="C38" s="15">
        <v>120.48</v>
      </c>
      <c r="D38" s="15">
        <v>153.5</v>
      </c>
      <c r="E38" s="15">
        <v>71.53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51">
        <v>44835.0</v>
      </c>
      <c r="B39" s="15">
        <v>85.25</v>
      </c>
      <c r="C39" s="15">
        <v>121.41</v>
      </c>
      <c r="D39" s="15">
        <v>154.70000000000002</v>
      </c>
      <c r="E39" s="15">
        <v>69.02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51">
        <v>44866.0</v>
      </c>
      <c r="B40" s="15">
        <v>84.4</v>
      </c>
      <c r="C40" s="15">
        <v>117.01</v>
      </c>
      <c r="D40" s="15">
        <v>149.4</v>
      </c>
      <c r="E40" s="15">
        <v>70.98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51">
        <v>44896.0</v>
      </c>
      <c r="B41" s="15">
        <v>83.38</v>
      </c>
      <c r="C41" s="15">
        <v>112.7</v>
      </c>
      <c r="D41" s="15">
        <v>144.70000000000002</v>
      </c>
      <c r="E41" s="15">
        <v>71.63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5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47" t="s">
        <v>79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6" t="s">
        <v>80</v>
      </c>
      <c r="C45" s="6" t="s">
        <v>81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53">
        <v>43831.0</v>
      </c>
      <c r="B46" s="54">
        <v>100.0</v>
      </c>
      <c r="C46" s="54">
        <v>100.0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53">
        <v>43862.0</v>
      </c>
      <c r="B47" s="54">
        <v>105.56276483493674</v>
      </c>
      <c r="C47" s="54">
        <v>112.03464687282954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53">
        <v>43891.0</v>
      </c>
      <c r="B48" s="54">
        <v>110.14418283072928</v>
      </c>
      <c r="C48" s="54">
        <v>104.260635306749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53">
        <v>43922.0</v>
      </c>
      <c r="B49" s="54">
        <v>107.18214170939295</v>
      </c>
      <c r="C49" s="54">
        <v>94.54158495633452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53">
        <v>43952.0</v>
      </c>
      <c r="B50" s="54">
        <v>94.3784262880881</v>
      </c>
      <c r="C50" s="54">
        <v>87.78762139892673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53">
        <v>43983.0</v>
      </c>
      <c r="B51" s="54">
        <v>56.43067906593196</v>
      </c>
      <c r="C51" s="54">
        <v>73.24290141330249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53">
        <v>44013.0</v>
      </c>
      <c r="B52" s="54">
        <v>37.41616574191428</v>
      </c>
      <c r="C52" s="54">
        <v>73.68778471579314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53">
        <v>44044.0</v>
      </c>
      <c r="B53" s="54">
        <v>53.81078264869514</v>
      </c>
      <c r="C53" s="54">
        <v>71.10483276076826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53">
        <v>44075.0</v>
      </c>
      <c r="B54" s="54">
        <v>68.1895368873757</v>
      </c>
      <c r="C54" s="54">
        <v>76.91199004669886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53">
        <v>44105.0</v>
      </c>
      <c r="B55" s="54">
        <v>70.95074063434068</v>
      </c>
      <c r="C55" s="54">
        <v>74.78093470752621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53">
        <v>44136.0</v>
      </c>
      <c r="B56" s="54">
        <v>70.94576527864093</v>
      </c>
      <c r="C56" s="54">
        <v>68.23632621891767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53">
        <v>44166.0</v>
      </c>
      <c r="B57" s="54">
        <v>66.51376060189298</v>
      </c>
      <c r="C57" s="54">
        <v>66.8771515807867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53">
        <v>44197.0</v>
      </c>
      <c r="B58" s="54">
        <v>65.46918672244563</v>
      </c>
      <c r="C58" s="54">
        <v>68.40478616618563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53">
        <v>44228.0</v>
      </c>
      <c r="B59" s="54">
        <v>68.99508117262616</v>
      </c>
      <c r="C59" s="54">
        <v>67.48602855939791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53">
        <v>44256.0</v>
      </c>
      <c r="B60" s="54">
        <v>77.3344952565292</v>
      </c>
      <c r="C60" s="54">
        <v>74.74782648376755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53">
        <v>44287.0</v>
      </c>
      <c r="B61" s="54">
        <v>85.03959733708434</v>
      </c>
      <c r="C61" s="54">
        <v>82.72953869001358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53">
        <v>44317.0</v>
      </c>
      <c r="B62" s="54">
        <v>96.53911420329203</v>
      </c>
      <c r="C62" s="54">
        <v>87.18604971521775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53">
        <v>44348.0</v>
      </c>
      <c r="B63" s="54">
        <v>103.50516020548267</v>
      </c>
      <c r="C63" s="54">
        <v>118.70218223293436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53">
        <v>44378.0</v>
      </c>
      <c r="B64" s="54">
        <v>101.75147192101055</v>
      </c>
      <c r="C64" s="54">
        <v>101.39805001071703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53">
        <v>44409.0</v>
      </c>
      <c r="B65" s="54">
        <v>105.60962724855176</v>
      </c>
      <c r="C65" s="54">
        <v>101.21180980684953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53">
        <v>44440.0</v>
      </c>
      <c r="B66" s="54">
        <v>115.17966406424205</v>
      </c>
      <c r="C66" s="54">
        <v>103.41824069067484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53">
        <v>44470.0</v>
      </c>
      <c r="B67" s="54">
        <v>119.67640985582149</v>
      </c>
      <c r="C67" s="54">
        <v>128.73833666167496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53">
        <v>44501.0</v>
      </c>
      <c r="B68" s="54">
        <v>112.98746915888992</v>
      </c>
      <c r="C68" s="54">
        <v>105.96824230244361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53">
        <v>44531.0</v>
      </c>
      <c r="B69" s="54">
        <v>119.40542989090578</v>
      </c>
      <c r="C69" s="54">
        <v>111.53150110755375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53">
        <v>44562.0</v>
      </c>
      <c r="B70" s="54">
        <v>136.69713514660523</v>
      </c>
      <c r="C70" s="54">
        <v>131.71712076165903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53">
        <v>44593.0</v>
      </c>
      <c r="B71" s="54">
        <v>135.2421586096363</v>
      </c>
      <c r="C71" s="54">
        <v>128.1641763719129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53">
        <v>44621.0</v>
      </c>
      <c r="B72" s="54">
        <v>124.49062746333789</v>
      </c>
      <c r="C72" s="54">
        <v>126.25394440547325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53">
        <v>44652.0</v>
      </c>
      <c r="B73" s="54">
        <v>143.13049768983626</v>
      </c>
      <c r="C73" s="54">
        <v>133.70011653041428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53">
        <v>44682.0</v>
      </c>
      <c r="B74" s="54">
        <v>159.18037163922114</v>
      </c>
      <c r="C74" s="54">
        <v>158.18543198604624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53">
        <v>44713.0</v>
      </c>
      <c r="B75" s="54">
        <v>197.24639898922243</v>
      </c>
      <c r="C75" s="54">
        <v>179.19562702155284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53">
        <v>44743.0</v>
      </c>
      <c r="B76" s="54">
        <v>184.67764344628984</v>
      </c>
      <c r="C76" s="54">
        <v>195.3690438673612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53">
        <v>44774.0</v>
      </c>
      <c r="B77" s="54">
        <v>201.2627462474746</v>
      </c>
      <c r="C77" s="54">
        <v>209.24651710110135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53">
        <v>44805.0</v>
      </c>
      <c r="B78" s="54">
        <v>213.4790066851219</v>
      </c>
      <c r="C78" s="54">
        <v>200.07350612497373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53">
        <v>44835.0</v>
      </c>
      <c r="B79" s="54">
        <v>199.1889102212593</v>
      </c>
      <c r="C79" s="54">
        <v>196.9313494110081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53">
        <v>44866.0</v>
      </c>
      <c r="B80" s="54">
        <v>183.06983977563863</v>
      </c>
      <c r="C80" s="54">
        <v>190.82478233037918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53">
        <v>44896.0</v>
      </c>
      <c r="B81" s="54">
        <v>171.99194492932835</v>
      </c>
      <c r="C81" s="54">
        <v>184.40018947984564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47" t="s">
        <v>82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55" t="s">
        <v>83</v>
      </c>
      <c r="C85" s="55" t="s">
        <v>84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15">
        <v>2016.0</v>
      </c>
      <c r="B86" s="56">
        <v>1.60988500057E11</v>
      </c>
      <c r="C86" s="57">
        <v>7.0785412E8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15">
        <v>2017.0</v>
      </c>
      <c r="B87" s="56">
        <v>1.72770670995E11</v>
      </c>
      <c r="C87" s="57">
        <v>7.21162452E8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15">
        <v>2018.0</v>
      </c>
      <c r="B88" s="56">
        <v>2.26861489694E11</v>
      </c>
      <c r="C88" s="57">
        <v>7.64311041E8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15">
        <v>2019.0</v>
      </c>
      <c r="B89" s="56">
        <v>2.24218721792E11</v>
      </c>
      <c r="C89" s="57">
        <v>7.783826139760001E8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15">
        <v>2020.0</v>
      </c>
      <c r="B90" s="56">
        <v>1.7710367202E11</v>
      </c>
      <c r="C90" s="57">
        <v>7.42014917836019E8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15">
        <v>2021.0</v>
      </c>
      <c r="B91" s="56">
        <v>2.00058379897E11</v>
      </c>
      <c r="C91" s="57">
        <v>8.12980842069011E8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15">
        <v>2022.0</v>
      </c>
      <c r="B92" s="56">
        <v>2.49633156258E11</v>
      </c>
      <c r="C92" s="57">
        <v>8.04369995926016E8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47" t="s">
        <v>85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15"/>
      <c r="B96" s="55" t="s">
        <v>27</v>
      </c>
      <c r="C96" s="55" t="s">
        <v>28</v>
      </c>
      <c r="D96" s="55" t="s">
        <v>29</v>
      </c>
      <c r="E96" s="55" t="s">
        <v>30</v>
      </c>
      <c r="F96" s="55" t="s">
        <v>31</v>
      </c>
      <c r="G96" s="55" t="s">
        <v>32</v>
      </c>
      <c r="H96" s="55" t="s">
        <v>33</v>
      </c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47" t="s">
        <v>38</v>
      </c>
      <c r="B97" s="58">
        <v>7.9623768574E10</v>
      </c>
      <c r="C97" s="58">
        <v>8.4335517983E10</v>
      </c>
      <c r="D97" s="58">
        <v>8.8617594761E10</v>
      </c>
      <c r="E97" s="58">
        <v>9.3979924399E10</v>
      </c>
      <c r="F97" s="58">
        <v>8.7052727136E10</v>
      </c>
      <c r="G97" s="58">
        <v>9.4919245406E10</v>
      </c>
      <c r="H97" s="58">
        <v>1.15168646442E11</v>
      </c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47" t="s">
        <v>35</v>
      </c>
      <c r="B98" s="58">
        <v>6.7032024301E10</v>
      </c>
      <c r="C98" s="58">
        <v>7.0314298594E10</v>
      </c>
      <c r="D98" s="58">
        <v>1.16577424092E11</v>
      </c>
      <c r="E98" s="58">
        <v>1.08128084714E11</v>
      </c>
      <c r="F98" s="58">
        <v>7.3432089957E10</v>
      </c>
      <c r="G98" s="58">
        <v>8.460894698E10</v>
      </c>
      <c r="H98" s="58">
        <v>9.7506999811E10</v>
      </c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47" t="s">
        <v>86</v>
      </c>
      <c r="B99" s="58">
        <v>1.4332707182E10</v>
      </c>
      <c r="C99" s="58">
        <v>1.8120854418E10</v>
      </c>
      <c r="D99" s="58">
        <v>2.1666470841E10</v>
      </c>
      <c r="E99" s="58">
        <v>2.2110712679E10</v>
      </c>
      <c r="F99" s="58">
        <v>1.6618854927E10</v>
      </c>
      <c r="G99" s="58">
        <v>2.0530187511E10</v>
      </c>
      <c r="H99" s="58">
        <v>3.6957510005E10</v>
      </c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39" t="s">
        <v>87</v>
      </c>
      <c r="B102" s="1"/>
      <c r="C102" s="1"/>
      <c r="D102" s="1"/>
      <c r="E102" s="1"/>
      <c r="F102" s="1"/>
      <c r="G102" s="1"/>
      <c r="H102" s="1"/>
      <c r="I102" s="1"/>
      <c r="J102" s="1"/>
      <c r="K102" s="2"/>
      <c r="L102" s="1"/>
      <c r="M102" s="1"/>
      <c r="N102" s="1"/>
      <c r="O102" s="1"/>
      <c r="P102" s="1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59"/>
      <c r="B103" s="59" t="s">
        <v>88</v>
      </c>
      <c r="C103" s="59" t="s">
        <v>47</v>
      </c>
      <c r="D103" s="59" t="s">
        <v>48</v>
      </c>
      <c r="E103" s="59" t="s">
        <v>89</v>
      </c>
      <c r="F103" s="59" t="s">
        <v>50</v>
      </c>
      <c r="G103" s="59" t="s">
        <v>90</v>
      </c>
      <c r="H103" s="59" t="s">
        <v>91</v>
      </c>
      <c r="I103" s="59" t="s">
        <v>92</v>
      </c>
      <c r="J103" s="59" t="s">
        <v>93</v>
      </c>
      <c r="K103" s="59" t="s">
        <v>94</v>
      </c>
      <c r="L103" s="59" t="s">
        <v>95</v>
      </c>
      <c r="M103" s="59" t="s">
        <v>96</v>
      </c>
      <c r="N103" s="59" t="s">
        <v>69</v>
      </c>
      <c r="O103" s="59" t="s">
        <v>97</v>
      </c>
      <c r="P103" s="59" t="s">
        <v>98</v>
      </c>
      <c r="Q103" s="2"/>
      <c r="R103" s="2"/>
      <c r="S103" s="59"/>
      <c r="T103" s="2"/>
      <c r="U103" s="2"/>
      <c r="V103" s="2"/>
      <c r="W103" s="2"/>
      <c r="X103" s="2"/>
      <c r="Y103" s="2"/>
      <c r="Z103" s="2"/>
    </row>
    <row r="104" ht="15.75" customHeight="1">
      <c r="A104" s="60" t="s">
        <v>32</v>
      </c>
      <c r="B104" s="61">
        <v>4.5521333861E10</v>
      </c>
      <c r="C104" s="61">
        <v>2.8713453762E10</v>
      </c>
      <c r="D104" s="61">
        <v>1.5333319696E10</v>
      </c>
      <c r="E104" s="61">
        <v>1.9116258589E10</v>
      </c>
      <c r="F104" s="61">
        <v>1.2398727092E10</v>
      </c>
      <c r="G104" s="61">
        <v>5.738797204E9</v>
      </c>
      <c r="H104" s="61">
        <v>7.035457277E9</v>
      </c>
      <c r="I104" s="61">
        <v>6.784769183E9</v>
      </c>
      <c r="J104" s="61">
        <v>3.845467299E9</v>
      </c>
      <c r="K104" s="61">
        <v>4.503452111E9</v>
      </c>
      <c r="L104" s="61">
        <v>4.588466731E9</v>
      </c>
      <c r="M104" s="61">
        <v>7.270555914E9</v>
      </c>
      <c r="N104" s="61">
        <v>3.795836667E9</v>
      </c>
      <c r="O104" s="61">
        <v>3.421345504E9</v>
      </c>
      <c r="P104" s="61">
        <v>2.300333349E9</v>
      </c>
      <c r="Q104" s="2"/>
      <c r="R104" s="2"/>
      <c r="S104" s="60"/>
      <c r="T104" s="2"/>
      <c r="U104" s="2"/>
      <c r="V104" s="2"/>
      <c r="W104" s="2"/>
      <c r="X104" s="2"/>
      <c r="Y104" s="2"/>
      <c r="Z104" s="2"/>
    </row>
    <row r="105" ht="15.75" customHeight="1">
      <c r="A105" s="60" t="s">
        <v>33</v>
      </c>
      <c r="B105" s="61">
        <v>5.0619043411E10</v>
      </c>
      <c r="C105" s="61">
        <v>3.6157973933E10</v>
      </c>
      <c r="D105" s="61">
        <v>2.526780096E10</v>
      </c>
      <c r="E105" s="61">
        <v>2.5213896572E10</v>
      </c>
      <c r="F105" s="61">
        <v>1.4251311211E10</v>
      </c>
      <c r="G105" s="61">
        <v>9.516350232E9</v>
      </c>
      <c r="H105" s="61">
        <v>7.751444049E9</v>
      </c>
      <c r="I105" s="61">
        <v>7.204103461E9</v>
      </c>
      <c r="J105" s="61">
        <v>6.646384177E9</v>
      </c>
      <c r="K105" s="61">
        <v>6.179221152E9</v>
      </c>
      <c r="L105" s="61">
        <v>6.031138389E9</v>
      </c>
      <c r="M105" s="61">
        <v>5.156114392E9</v>
      </c>
      <c r="N105" s="61">
        <v>4.014181682E9</v>
      </c>
      <c r="O105" s="61">
        <v>3.470245223E9</v>
      </c>
      <c r="P105" s="61">
        <v>3.292760917E9</v>
      </c>
      <c r="Q105" s="2"/>
      <c r="R105" s="2"/>
      <c r="S105" s="60"/>
      <c r="T105" s="2"/>
      <c r="U105" s="2"/>
      <c r="V105" s="2"/>
      <c r="W105" s="2"/>
      <c r="X105" s="2"/>
      <c r="Y105" s="2"/>
      <c r="Z105" s="2"/>
    </row>
    <row r="106" ht="15.75" customHeight="1">
      <c r="A106" s="47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47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47" t="s">
        <v>99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55" t="s">
        <v>83</v>
      </c>
      <c r="C109" s="55" t="s">
        <v>84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15">
        <v>2016.0</v>
      </c>
      <c r="B110" s="56">
        <v>1.1120275157E10</v>
      </c>
      <c r="C110" s="57">
        <v>2.1274013E7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15">
        <v>2017.0</v>
      </c>
      <c r="B111" s="56">
        <v>1.2977112017E10</v>
      </c>
      <c r="C111" s="57">
        <v>2.0342237E7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15">
        <v>2018.0</v>
      </c>
      <c r="B112" s="56">
        <v>1.2344497153E10</v>
      </c>
      <c r="C112" s="57">
        <v>2.1523605E7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15">
        <v>2019.0</v>
      </c>
      <c r="B113" s="56">
        <v>1.0029424376E10</v>
      </c>
      <c r="C113" s="57">
        <v>2.3950410081E7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15">
        <v>2020.0</v>
      </c>
      <c r="B114" s="56">
        <v>5.63784823E9</v>
      </c>
      <c r="C114" s="57">
        <v>1.84537473235E7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15">
        <v>2021.0</v>
      </c>
      <c r="B115" s="56">
        <v>9.334609512E9</v>
      </c>
      <c r="C115" s="57">
        <v>1.98259901235E7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15">
        <v>2022.0</v>
      </c>
      <c r="B116" s="56">
        <v>1.167218226E10</v>
      </c>
      <c r="C116" s="57">
        <v>2.03319807219E7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47" t="s">
        <v>100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55" t="s">
        <v>101</v>
      </c>
      <c r="C120" s="55" t="s">
        <v>88</v>
      </c>
      <c r="D120" s="55" t="s">
        <v>70</v>
      </c>
      <c r="E120" s="55" t="s">
        <v>102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60">
        <v>2016.0</v>
      </c>
      <c r="B121" s="61">
        <v>1.129939026E9</v>
      </c>
      <c r="C121" s="61">
        <v>4.3116947E7</v>
      </c>
      <c r="D121" s="61">
        <v>7.4359104E7</v>
      </c>
      <c r="E121" s="61">
        <v>3.7761487E7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60">
        <v>2017.0</v>
      </c>
      <c r="B122" s="61">
        <v>1.223229434E9</v>
      </c>
      <c r="C122" s="61">
        <v>3.5226424E7</v>
      </c>
      <c r="D122" s="61">
        <v>4.5782263E7</v>
      </c>
      <c r="E122" s="61">
        <v>3.7938638E7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60">
        <v>2018.0</v>
      </c>
      <c r="B123" s="61">
        <v>1.414248301E9</v>
      </c>
      <c r="C123" s="61">
        <v>2.2118323E7</v>
      </c>
      <c r="D123" s="61">
        <v>3.270965E7</v>
      </c>
      <c r="E123" s="61">
        <v>4.011342E7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60">
        <v>2019.0</v>
      </c>
      <c r="B124" s="61">
        <v>1.657507674E9</v>
      </c>
      <c r="C124" s="61">
        <v>5.2428212E7</v>
      </c>
      <c r="D124" s="61">
        <v>4.6817538E7</v>
      </c>
      <c r="E124" s="61">
        <v>6.1766846E7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60">
        <v>2020.0</v>
      </c>
      <c r="B125" s="61">
        <v>7.04746529E8</v>
      </c>
      <c r="C125" s="61">
        <v>1.10290411E8</v>
      </c>
      <c r="D125" s="61">
        <v>6405619.0</v>
      </c>
      <c r="E125" s="61">
        <v>3.1906961E7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60">
        <v>2021.0</v>
      </c>
      <c r="B126" s="61">
        <v>1.604935465E9</v>
      </c>
      <c r="C126" s="61">
        <v>1.42339403E8</v>
      </c>
      <c r="D126" s="61">
        <v>5693070.0</v>
      </c>
      <c r="E126" s="61">
        <v>2.6849936E7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60">
        <v>2022.0</v>
      </c>
      <c r="B127" s="61">
        <v>2.240252138E9</v>
      </c>
      <c r="C127" s="61">
        <v>1.29876049E8</v>
      </c>
      <c r="D127" s="61">
        <v>1.4605267E7</v>
      </c>
      <c r="E127" s="61">
        <v>2.972212E7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47" t="s">
        <v>103</v>
      </c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55" t="s">
        <v>56</v>
      </c>
      <c r="D131" s="55" t="s">
        <v>55</v>
      </c>
      <c r="F131" s="55" t="s">
        <v>57</v>
      </c>
      <c r="H131" s="55" t="s">
        <v>59</v>
      </c>
      <c r="J131" s="55" t="s">
        <v>58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55" t="s">
        <v>83</v>
      </c>
      <c r="C132" s="55" t="s">
        <v>84</v>
      </c>
      <c r="D132" s="55" t="s">
        <v>83</v>
      </c>
      <c r="E132" s="55" t="s">
        <v>84</v>
      </c>
      <c r="F132" s="55" t="s">
        <v>83</v>
      </c>
      <c r="G132" s="55" t="s">
        <v>84</v>
      </c>
      <c r="H132" s="55" t="s">
        <v>83</v>
      </c>
      <c r="I132" s="55" t="s">
        <v>84</v>
      </c>
      <c r="J132" s="55" t="s">
        <v>83</v>
      </c>
      <c r="K132" s="55" t="s">
        <v>84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62">
        <v>2016.0</v>
      </c>
      <c r="B133" s="58">
        <v>8.60669517E8</v>
      </c>
      <c r="C133" s="63">
        <v>6715039.0</v>
      </c>
      <c r="D133" s="58">
        <v>6.50668833E8</v>
      </c>
      <c r="E133" s="63">
        <v>2257410.0</v>
      </c>
      <c r="F133" s="58">
        <v>4.64081765E8</v>
      </c>
      <c r="G133" s="63">
        <v>12257.0</v>
      </c>
      <c r="H133" s="58">
        <v>3.21656231E8</v>
      </c>
      <c r="I133" s="63">
        <v>330171.0</v>
      </c>
      <c r="J133" s="58">
        <v>1.40850351E8</v>
      </c>
      <c r="K133" s="63">
        <v>1206338.0</v>
      </c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62">
        <v>2017.0</v>
      </c>
      <c r="B134" s="58">
        <v>7.84330021E8</v>
      </c>
      <c r="C134" s="63">
        <v>5256868.0</v>
      </c>
      <c r="D134" s="58">
        <v>5.91240808E8</v>
      </c>
      <c r="E134" s="63">
        <v>2057091.0</v>
      </c>
      <c r="F134" s="58">
        <v>6.19474102E8</v>
      </c>
      <c r="G134" s="63">
        <v>10983.0</v>
      </c>
      <c r="H134" s="58">
        <v>3.68543029E8</v>
      </c>
      <c r="I134" s="63">
        <v>319474.0</v>
      </c>
      <c r="J134" s="58">
        <v>2.06742696E8</v>
      </c>
      <c r="K134" s="63">
        <v>1567516.0</v>
      </c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62">
        <v>2018.0</v>
      </c>
      <c r="B135" s="58">
        <v>5.83783726E8</v>
      </c>
      <c r="C135" s="63">
        <v>6039021.0</v>
      </c>
      <c r="D135" s="58">
        <v>6.76873725E8</v>
      </c>
      <c r="E135" s="63">
        <v>2297007.0</v>
      </c>
      <c r="F135" s="58">
        <v>6.65656055E8</v>
      </c>
      <c r="G135" s="63">
        <v>12528.0</v>
      </c>
      <c r="H135" s="58">
        <v>3.69247331E8</v>
      </c>
      <c r="I135" s="63">
        <v>315945.0</v>
      </c>
      <c r="J135" s="58">
        <v>2.09851744E8</v>
      </c>
      <c r="K135" s="63">
        <v>1684340.0</v>
      </c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62">
        <v>2019.0</v>
      </c>
      <c r="B136" s="58">
        <v>4.89387528E8</v>
      </c>
      <c r="C136" s="63">
        <v>8081163.409</v>
      </c>
      <c r="D136" s="58">
        <v>6.07546888E8</v>
      </c>
      <c r="E136" s="63">
        <v>1974169.8</v>
      </c>
      <c r="F136" s="58">
        <v>7.90727649E8</v>
      </c>
      <c r="G136" s="63">
        <v>13510.933999999997</v>
      </c>
      <c r="H136" s="58">
        <v>3.49060047E8</v>
      </c>
      <c r="I136" s="63">
        <v>325468.11500000005</v>
      </c>
      <c r="J136" s="58">
        <v>2.39685772E8</v>
      </c>
      <c r="K136" s="63">
        <v>1715247.658</v>
      </c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62">
        <v>2020.0</v>
      </c>
      <c r="B137" s="58">
        <v>4.5739213E8</v>
      </c>
      <c r="C137" s="63">
        <v>6088448.418000001</v>
      </c>
      <c r="D137" s="58">
        <v>4.6475194E8</v>
      </c>
      <c r="E137" s="63">
        <v>1497987.6</v>
      </c>
      <c r="F137" s="58">
        <v>3.80218822E8</v>
      </c>
      <c r="G137" s="63">
        <v>6930.032</v>
      </c>
      <c r="H137" s="58">
        <v>2.66292879E8</v>
      </c>
      <c r="I137" s="63">
        <v>251896.794</v>
      </c>
      <c r="J137" s="58">
        <v>1.82656645E8</v>
      </c>
      <c r="K137" s="63">
        <v>1299446.0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62">
        <v>2021.0</v>
      </c>
      <c r="B138" s="58">
        <v>6.38618568E8</v>
      </c>
      <c r="C138" s="63">
        <v>4762688.473</v>
      </c>
      <c r="D138" s="58">
        <v>4.67105718E8</v>
      </c>
      <c r="E138" s="63">
        <v>1519013.886</v>
      </c>
      <c r="F138" s="58">
        <v>5.55081815E8</v>
      </c>
      <c r="G138" s="63">
        <v>12043.645000000002</v>
      </c>
      <c r="H138" s="58">
        <v>2.66965746E8</v>
      </c>
      <c r="I138" s="63">
        <v>298424.09300000005</v>
      </c>
      <c r="J138" s="58">
        <v>1.76314682E8</v>
      </c>
      <c r="K138" s="63">
        <v>1364767.1400000001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62">
        <v>2022.0</v>
      </c>
      <c r="B139" s="58">
        <v>8.33413728E8</v>
      </c>
      <c r="C139" s="63">
        <v>5359324.45</v>
      </c>
      <c r="D139" s="58">
        <v>3.0127696E8</v>
      </c>
      <c r="E139" s="63">
        <v>951660.0</v>
      </c>
      <c r="F139" s="58">
        <v>6.76389002E8</v>
      </c>
      <c r="G139" s="63">
        <v>12570.666</v>
      </c>
      <c r="H139" s="58">
        <v>2.79438655E8</v>
      </c>
      <c r="I139" s="63">
        <v>292432.595</v>
      </c>
      <c r="J139" s="58">
        <v>2.61199143E8</v>
      </c>
      <c r="K139" s="63">
        <v>1581556.0</v>
      </c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39" t="s">
        <v>104</v>
      </c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15"/>
      <c r="B143" s="64" t="s">
        <v>92</v>
      </c>
      <c r="C143" s="64" t="s">
        <v>50</v>
      </c>
      <c r="D143" s="64" t="s">
        <v>105</v>
      </c>
      <c r="E143" s="64" t="s">
        <v>106</v>
      </c>
      <c r="F143" s="64" t="s">
        <v>107</v>
      </c>
      <c r="G143" s="65" t="s">
        <v>47</v>
      </c>
      <c r="H143" s="65" t="s">
        <v>88</v>
      </c>
      <c r="I143" s="65" t="s">
        <v>69</v>
      </c>
      <c r="J143" s="65" t="s">
        <v>108</v>
      </c>
      <c r="K143" s="65" t="s">
        <v>70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59">
        <v>2021.0</v>
      </c>
      <c r="B144" s="66">
        <v>5.8113801E7</v>
      </c>
      <c r="C144" s="66">
        <v>7.5359372E7</v>
      </c>
      <c r="D144" s="66">
        <v>0.0</v>
      </c>
      <c r="E144" s="66">
        <v>6.9304413E7</v>
      </c>
      <c r="F144" s="66">
        <v>1.02288629E8</v>
      </c>
      <c r="G144" s="67">
        <v>2.15222735E8</v>
      </c>
      <c r="H144" s="67">
        <v>1.623589673E9</v>
      </c>
      <c r="I144" s="67">
        <v>1.959105936E9</v>
      </c>
      <c r="J144" s="67">
        <v>2.100802216E9</v>
      </c>
      <c r="K144" s="67">
        <v>2.735166073E9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59">
        <v>2022.0</v>
      </c>
      <c r="B145" s="66">
        <v>4.0755786E7</v>
      </c>
      <c r="C145" s="66">
        <v>7.0170514E7</v>
      </c>
      <c r="D145" s="66">
        <v>8.3778328E7</v>
      </c>
      <c r="E145" s="66">
        <v>1.07345516E8</v>
      </c>
      <c r="F145" s="66">
        <v>1.22670107E8</v>
      </c>
      <c r="G145" s="66">
        <v>2.08661641E8</v>
      </c>
      <c r="H145" s="66">
        <v>2.024293408E9</v>
      </c>
      <c r="I145" s="66">
        <v>2.249061406E9</v>
      </c>
      <c r="J145" s="66">
        <v>2.739744651E9</v>
      </c>
      <c r="K145" s="66">
        <v>3.490009813E9</v>
      </c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39" t="s">
        <v>109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47" t="s">
        <v>110</v>
      </c>
      <c r="E149" s="68" t="s">
        <v>111</v>
      </c>
      <c r="F149" s="68" t="s">
        <v>112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9" t="s">
        <v>113</v>
      </c>
      <c r="E150" s="69">
        <v>8.702338539E9</v>
      </c>
      <c r="F150" s="69">
        <v>4.1252328E9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9" t="s">
        <v>40</v>
      </c>
      <c r="E151" s="69">
        <v>2.083613753E9</v>
      </c>
      <c r="F151" s="69">
        <v>5.6184446041E10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9" t="s">
        <v>114</v>
      </c>
      <c r="E152" s="69">
        <v>5.71485494E8</v>
      </c>
      <c r="F152" s="69">
        <v>3.5731970241E10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9" t="s">
        <v>42</v>
      </c>
      <c r="E153" s="69">
        <v>3.8166372E7</v>
      </c>
      <c r="F153" s="69">
        <v>1.912699736E10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15" t="s">
        <v>36</v>
      </c>
      <c r="E154" s="69">
        <v>7.3564448E7</v>
      </c>
      <c r="F154" s="69">
        <v>4.0404177347E10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15" t="s">
        <v>37</v>
      </c>
      <c r="E155" s="69">
        <v>2.02989019E8</v>
      </c>
      <c r="F155" s="69">
        <v>5.7102822464E10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15" t="s">
        <v>43</v>
      </c>
      <c r="E156" s="70">
        <v>24635.0</v>
      </c>
      <c r="F156" s="69">
        <v>3.6957510005E10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3">
    <mergeCell ref="A151:D151"/>
    <mergeCell ref="A152:D152"/>
    <mergeCell ref="A153:D153"/>
    <mergeCell ref="A154:D154"/>
    <mergeCell ref="A155:D155"/>
    <mergeCell ref="A156:D156"/>
    <mergeCell ref="B131:C131"/>
    <mergeCell ref="D131:E131"/>
    <mergeCell ref="F131:G131"/>
    <mergeCell ref="H131:I131"/>
    <mergeCell ref="J131:K131"/>
    <mergeCell ref="A149:D149"/>
    <mergeCell ref="A150:D150"/>
  </mergeCells>
  <printOptions/>
  <pageMargins bottom="0.75" footer="0.0" header="0.0" left="0.7" right="0.7" top="0.75"/>
  <pageSetup paperSize="9" orientation="portrait"/>
  <drawing r:id="rId1"/>
</worksheet>
</file>