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heets/sheet1.xml" ContentType="application/vnd.openxmlformats-officedocument.spreadsheetml.chartsheet+xml"/>
  <Override PartName="/xl/metadata.xml" ContentType="application/vnd.openxmlformats-officedocument.spreadsheetml.sheetMetadata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Default Extension="png" ContentType="image/png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740" yWindow="30" windowWidth="24210" windowHeight="11955" firstSheet="2" activeTab="6"/>
  </bookViews>
  <sheets>
    <sheet name="Population par sexe et age" sheetId="8" r:id="rId1"/>
    <sheet name="Pyramide des ages graphique" sheetId="10" r:id="rId2"/>
    <sheet name="structure familliale" sheetId="11" r:id="rId3"/>
    <sheet name="réussite au bac" sheetId="22" r:id="rId4"/>
    <sheet name="niveau diplome" sheetId="12" r:id="rId5"/>
    <sheet name="ICF" sheetId="15" r:id="rId6"/>
    <sheet name="femmes_chef entreprise" sheetId="18" r:id="rId7"/>
    <sheet name="activité" sheetId="17" r:id="rId8"/>
    <sheet name="chomage" sheetId="19" r:id="rId9"/>
    <sheet name="viesociale" sheetId="20" r:id="rId10"/>
    <sheet name="Esperance de vie" sheetId="14" r:id="rId11"/>
  </sheets>
  <externalReferences>
    <externalReference r:id="rId12"/>
    <externalReference r:id="rId13"/>
  </externalReferences>
  <definedNames>
    <definedName name="IDX" localSheetId="6">'femmes_chef entreprise'!$A$1</definedName>
  </definedNames>
  <calcPr calcId="125725" concurrentCalc="0"/>
</workbook>
</file>

<file path=xl/calcChain.xml><?xml version="1.0" encoding="utf-8"?>
<calcChain xmlns="http://schemas.openxmlformats.org/spreadsheetml/2006/main">
  <c r="E50" i="14"/>
  <c r="D50"/>
  <c r="C49"/>
  <c r="E49"/>
  <c r="B49"/>
  <c r="D49"/>
  <c r="E48"/>
  <c r="D48"/>
  <c r="E47"/>
  <c r="D47"/>
  <c r="E46"/>
  <c r="D46"/>
  <c r="G45" i="15"/>
  <c r="D67" i="11"/>
  <c r="D74"/>
  <c r="C64"/>
  <c r="C71"/>
  <c r="B64"/>
  <c r="B71"/>
  <c r="C68"/>
  <c r="D71"/>
  <c r="B68"/>
  <c r="C59"/>
  <c r="C70"/>
  <c r="D62"/>
  <c r="D73"/>
  <c r="B59"/>
  <c r="B70"/>
  <c r="B54"/>
  <c r="B69"/>
  <c r="C54"/>
  <c r="C69"/>
  <c r="D57"/>
  <c r="D72"/>
  <c r="C67"/>
  <c r="C72"/>
  <c r="D70"/>
  <c r="D75"/>
  <c r="B67"/>
  <c r="B72"/>
  <c r="D9" i="20"/>
  <c r="B14"/>
  <c r="D10"/>
  <c r="B15"/>
  <c r="D11"/>
  <c r="B16"/>
  <c r="D8"/>
  <c r="B13"/>
  <c r="G64" i="22"/>
  <c r="F64"/>
  <c r="E64"/>
  <c r="D64"/>
  <c r="C64"/>
  <c r="B64"/>
  <c r="G61"/>
  <c r="F61"/>
  <c r="E61"/>
  <c r="D61"/>
  <c r="C61"/>
  <c r="B61"/>
  <c r="G29"/>
  <c r="F29"/>
  <c r="E29"/>
  <c r="D29"/>
  <c r="C29"/>
  <c r="B29"/>
  <c r="I10"/>
  <c r="I21"/>
  <c r="H10"/>
  <c r="H21"/>
  <c r="G10"/>
  <c r="G21"/>
  <c r="F10"/>
  <c r="F21"/>
  <c r="E10"/>
  <c r="E21"/>
  <c r="D10"/>
  <c r="D21"/>
  <c r="C10"/>
  <c r="C21"/>
  <c r="B10"/>
  <c r="B21"/>
  <c r="B44" i="17"/>
  <c r="B27"/>
  <c r="B28"/>
  <c r="B29"/>
  <c r="B30"/>
  <c r="B31"/>
  <c r="B32"/>
  <c r="B33"/>
  <c r="B34"/>
  <c r="B35"/>
  <c r="B36"/>
  <c r="B37"/>
  <c r="B38"/>
  <c r="B39"/>
  <c r="B40"/>
  <c r="B41"/>
  <c r="B42"/>
  <c r="B43"/>
  <c r="B26"/>
  <c r="C34" i="19"/>
  <c r="C35"/>
  <c r="C37"/>
  <c r="C36"/>
  <c r="B34"/>
  <c r="B35"/>
  <c r="B37"/>
  <c r="B36"/>
  <c r="C33"/>
  <c r="B33"/>
  <c r="C29"/>
  <c r="D29"/>
  <c r="E29"/>
  <c r="B29"/>
  <c r="C28"/>
  <c r="D28"/>
  <c r="E28"/>
  <c r="B28"/>
  <c r="C27"/>
  <c r="D27"/>
  <c r="E27"/>
  <c r="B27"/>
  <c r="C26"/>
  <c r="D26"/>
  <c r="E26"/>
  <c r="B26"/>
  <c r="C25"/>
  <c r="D25"/>
  <c r="E25"/>
  <c r="B25"/>
  <c r="W3" i="15"/>
  <c r="C15" i="22"/>
  <c r="E15"/>
  <c r="G15"/>
  <c r="I15"/>
  <c r="C16"/>
  <c r="E16"/>
  <c r="G16"/>
  <c r="I16"/>
  <c r="C17"/>
  <c r="E17"/>
  <c r="G17"/>
  <c r="I17"/>
  <c r="C18"/>
  <c r="E18"/>
  <c r="G18"/>
  <c r="I18"/>
  <c r="C19"/>
  <c r="E19"/>
  <c r="G19"/>
  <c r="I19"/>
  <c r="C20"/>
  <c r="E20"/>
  <c r="G20"/>
  <c r="I20"/>
  <c r="B15"/>
  <c r="D15"/>
  <c r="F15"/>
  <c r="H15"/>
  <c r="B16"/>
  <c r="D16"/>
  <c r="F16"/>
  <c r="H16"/>
  <c r="B17"/>
  <c r="D17"/>
  <c r="F17"/>
  <c r="H17"/>
  <c r="B18"/>
  <c r="D18"/>
  <c r="F18"/>
  <c r="H18"/>
  <c r="B19"/>
  <c r="D19"/>
  <c r="F19"/>
  <c r="H19"/>
  <c r="B20"/>
  <c r="D20"/>
  <c r="F20"/>
  <c r="H20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30">
    <s v="walle RP2007 RP07"/>
    <s v="[508 Etat matrimonial légal].[matrim].&amp;[3]"/>
    <s v="[508 Etat matrimonial légal].[matrim].&amp;[4]"/>
    <s v="[508 Etat matrimonial légal].[matrim].&amp;[2]"/>
    <s v="[508 Etat matrimonial légal].[matrim].&amp;[1]"/>
    <s v="[Measures].[Individus de 15 ans ou plus]"/>
    <s v="{([508 Etat matrimonial légal].[matrim].&amp;[4]),([508 Etat matrimonial légal].[matrim].&amp;[3]),([508 Etat matrimonial légal].[matrim].&amp;[2]),([508 Etat matrimonial légal].[matrim].&amp;[1])}"/>
    <s v="[000 Géographie].[Subdivision].[All]"/>
    <s v="[000 Géographie].[Subdivision].&amp;[1]"/>
    <s v="[000 Géographie].[Subdivision].&amp;[2]"/>
    <s v="[000 Géographie].[Subdivision].&amp;[3]"/>
    <s v="[000 Géographie].[Subdivision].&amp;[4]"/>
    <s v="[000 Géographie].[Subdivision].&amp;[5]"/>
    <s v="[502 Age].[Age décénnal 100].[All]"/>
    <s v="[Measures].[Population]"/>
    <s v="[502 Age].[Age décénnal 100].[AGED100].&amp;[0]"/>
    <s v="[502 Age].[Age décénnal 100].[AGE].&amp;[0]"/>
    <s v="[502 Age].[Age décénnal 100].[AGE].&amp;[1]"/>
    <s v="[502 Age].[Age décénnal 100].[AGE].&amp;[2]"/>
    <s v="[502 Age].[Age décénnal 100].[AGE].&amp;[3]"/>
    <s v="[502 Age].[Age décénnal 100].[AGE].&amp;[4]"/>
    <s v="[502 Age].[Age décénnal 100].[AGE].&amp;[5]"/>
    <s v="[502 Age].[Age décénnal 100].[AGE].&amp;[6]"/>
    <s v="[502 Age].[Age décénnal 100].[AGE].&amp;[7]"/>
    <s v="[502 Age].[Age décénnal 100].[AGE].&amp;[8]"/>
    <s v="[502 Age].[Age décénnal 100].[AGE].&amp;[9]"/>
    <s v="[502 Age].[Age décénnal 100].[AGED100].&amp;[1]"/>
    <s v="[502 Age].[Age décénnal 100].[AGE].&amp;[10]"/>
    <s v="[502 Age].[Age décénnal 100].[AGE].&amp;[11]"/>
    <s v="[502 Age].[Age décénnal 100].[AGE].&amp;[12]"/>
    <s v="[502 Age].[Age décénnal 100].[AGE].&amp;[13]"/>
    <s v="[502 Age].[Age décénnal 100].[AGE].&amp;[14]"/>
    <s v="[502 Age].[Age décénnal 100].[AGE].&amp;[15]"/>
    <s v="[502 Age].[Age décénnal 100].[AGE].&amp;[16]"/>
    <s v="[502 Age].[Age décénnal 100].[AGE].&amp;[17]"/>
    <s v="[502 Age].[Age décénnal 100].[AGE].&amp;[18]"/>
    <s v="[502 Age].[Age décénnal 100].[AGE].&amp;[19]"/>
    <s v="[502 Age].[Age décénnal 100].[AGED100].&amp;[2]"/>
    <s v="[502 Age].[Age décénnal 100].[AGE].&amp;[20]"/>
    <s v="[502 Age].[Age décénnal 100].[AGE].&amp;[21]"/>
    <s v="[502 Age].[Age décénnal 100].[AGE].&amp;[22]"/>
    <s v="[502 Age].[Age décénnal 100].[AGE].&amp;[23]"/>
    <s v="[502 Age].[Age décénnal 100].[AGE].&amp;[24]"/>
    <s v="[502 Age].[Age décénnal 100].[AGE].&amp;[25]"/>
    <s v="[502 Age].[Age décénnal 100].[AGE].&amp;[26]"/>
    <s v="[502 Age].[Age décénnal 100].[AGE].&amp;[27]"/>
    <s v="[502 Age].[Age décénnal 100].[AGE].&amp;[28]"/>
    <s v="[502 Age].[Age décénnal 100].[AGE].&amp;[29]"/>
    <s v="[502 Age].[Age décénnal 100].[AGED100].&amp;[3]"/>
    <s v="[502 Age].[Age décénnal 100].[AGE].&amp;[30]"/>
    <s v="[502 Age].[Age décénnal 100].[AGE].&amp;[31]"/>
    <s v="[502 Age].[Age décénnal 100].[AGE].&amp;[32]"/>
    <s v="[502 Age].[Age décénnal 100].[AGE].&amp;[33]"/>
    <s v="[502 Age].[Age décénnal 100].[AGE].&amp;[34]"/>
    <s v="[502 Age].[Age décénnal 100].[AGE].&amp;[35]"/>
    <s v="[502 Age].[Age décénnal 100].[AGE].&amp;[36]"/>
    <s v="[502 Age].[Age décénnal 100].[AGE].&amp;[37]"/>
    <s v="[502 Age].[Age décénnal 100].[AGE].&amp;[38]"/>
    <s v="[502 Age].[Age décénnal 100].[AGE].&amp;[39]"/>
    <s v="[502 Age].[Age décénnal 100].[AGED100].&amp;[4]"/>
    <s v="[502 Age].[Age décénnal 100].[AGE].&amp;[40]"/>
    <s v="[502 Age].[Age décénnal 100].[AGE].&amp;[41]"/>
    <s v="[502 Age].[Age décénnal 100].[AGE].&amp;[42]"/>
    <s v="[502 Age].[Age décénnal 100].[AGE].&amp;[43]"/>
    <s v="[502 Age].[Age décénnal 100].[AGE].&amp;[44]"/>
    <s v="[502 Age].[Age décénnal 100].[AGE].&amp;[45]"/>
    <s v="[502 Age].[Age décénnal 100].[AGE].&amp;[46]"/>
    <s v="[502 Age].[Age décénnal 100].[AGE].&amp;[47]"/>
    <s v="[502 Age].[Age décénnal 100].[AGE].&amp;[48]"/>
    <s v="[502 Age].[Age décénnal 100].[AGE].&amp;[49]"/>
    <s v="[502 Age].[Age décénnal 100].[AGED100].&amp;[5]"/>
    <s v="[502 Age].[Age décénnal 100].[AGE].&amp;[50]"/>
    <s v="[502 Age].[Age décénnal 100].[AGE].&amp;[51]"/>
    <s v="[502 Age].[Age décénnal 100].[AGE].&amp;[52]"/>
    <s v="[502 Age].[Age décénnal 100].[AGE].&amp;[53]"/>
    <s v="[502 Age].[Age décénnal 100].[AGE].&amp;[54]"/>
    <s v="[502 Age].[Age décénnal 100].[AGE].&amp;[55]"/>
    <s v="[502 Age].[Age décénnal 100].[AGE].&amp;[56]"/>
    <s v="[502 Age].[Age décénnal 100].[AGE].&amp;[57]"/>
    <s v="[502 Age].[Age décénnal 100].[AGE].&amp;[58]"/>
    <s v="[502 Age].[Age décénnal 100].[AGE].&amp;[59]"/>
    <s v="[502 Age].[Age décénnal 100].[AGED100].&amp;[6]"/>
    <s v="[502 Age].[Age décénnal 100].[AGE].&amp;[60]"/>
    <s v="[502 Age].[Age décénnal 100].[AGE].&amp;[61]"/>
    <s v="[502 Age].[Age décénnal 100].[AGE].&amp;[62]"/>
    <s v="[502 Age].[Age décénnal 100].[AGE].&amp;[63]"/>
    <s v="[502 Age].[Age décénnal 100].[AGE].&amp;[64]"/>
    <s v="[502 Age].[Age décénnal 100].[AGE].&amp;[65]"/>
    <s v="[502 Age].[Age décénnal 100].[AGE].&amp;[66]"/>
    <s v="[502 Age].[Age décénnal 100].[AGE].&amp;[67]"/>
    <s v="[502 Age].[Age décénnal 100].[AGE].&amp;[68]"/>
    <s v="[502 Age].[Age décénnal 100].[AGE].&amp;[69]"/>
    <s v="[502 Age].[Age décénnal 100].[AGED100].&amp;[7]"/>
    <s v="[502 Age].[Age décénnal 100].[AGE].&amp;[70]"/>
    <s v="[502 Age].[Age décénnal 100].[AGE].&amp;[71]"/>
    <s v="[502 Age].[Age décénnal 100].[AGE].&amp;[72]"/>
    <s v="[502 Age].[Age décénnal 100].[AGE].&amp;[73]"/>
    <s v="[502 Age].[Age décénnal 100].[AGE].&amp;[74]"/>
    <s v="[502 Age].[Age décénnal 100].[AGE].&amp;[75]"/>
    <s v="[502 Age].[Age décénnal 100].[AGE].&amp;[76]"/>
    <s v="[502 Age].[Age décénnal 100].[AGE].&amp;[77]"/>
    <s v="[502 Age].[Age décénnal 100].[AGE].&amp;[78]"/>
    <s v="[502 Age].[Age décénnal 100].[AGE].&amp;[79]"/>
    <s v="[502 Age].[Age décénnal 100].[AGED100].&amp;[8]"/>
    <s v="[502 Age].[Age décénnal 100].[AGE].&amp;[80]"/>
    <s v="[502 Age].[Age décénnal 100].[AGE].&amp;[81]"/>
    <s v="[502 Age].[Age décénnal 100].[AGE].&amp;[82]"/>
    <s v="[502 Age].[Age décénnal 100].[AGE].&amp;[83]"/>
    <s v="[502 Age].[Age décénnal 100].[AGE].&amp;[84]"/>
    <s v="[502 Age].[Age décénnal 100].[AGE].&amp;[85]"/>
    <s v="[502 Age].[Age décénnal 100].[AGE].&amp;[86]"/>
    <s v="[502 Age].[Age décénnal 100].[AGE].&amp;[87]"/>
    <s v="[502 Age].[Age décénnal 100].[AGE].&amp;[88]"/>
    <s v="[502 Age].[Age décénnal 100].[AGE].&amp;[89]"/>
    <s v="[502 Age].[Age décénnal 100].[AGED100].&amp;[9]"/>
    <s v="[502 Age].[Age décénnal 100].[AGE].&amp;[90]"/>
    <s v="[502 Age].[Age décénnal 100].[AGE].&amp;[91]"/>
    <s v="[502 Age].[Age décénnal 100].[AGE].&amp;[92]"/>
    <s v="[502 Age].[Age décénnal 100].[AGE].&amp;[93]"/>
    <s v="[502 Age].[Age décénnal 100].[AGE].&amp;[94]"/>
    <s v="[502 Age].[Age décénnal 100].[AGE].&amp;[95]"/>
    <s v="[502 Age].[Age décénnal 100].[AGE].&amp;[96]"/>
    <s v="[502 Age].[Age décénnal 100].[AGE].&amp;[97]"/>
    <s v="[502 Age].[Age décénnal 100].[AGE].&amp;[98]"/>
    <s v="[502 Age].[Age décénnal 100].[AGE].&amp;[99]"/>
    <s v="[502 Age].[Age décénnal 100].[AGED100].&amp;[10]"/>
    <s v="[502 Age].[Age décénnal 100].[AGE].&amp;[100]"/>
    <s v="[502 Age].[Age décénnal 100].[AGE].&amp;[101]"/>
    <s v="[502 Age].[Age décénnal 100].[AGE].&amp;[102]"/>
    <s v="[502 Age].[Age décénnal 100].[AGE].&amp;[103]"/>
  </metadataStrings>
  <mdxMetadata count="780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s">
      <ms ns="6" c="0"/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v">
      <t c="3">
        <n x="14"/>
        <n x="13"/>
        <n x="7"/>
      </t>
    </mdx>
    <mdx n="0" f="v">
      <t c="3">
        <n x="14"/>
        <n x="13"/>
        <n x="8"/>
      </t>
    </mdx>
    <mdx n="0" f="v">
      <t c="3">
        <n x="14"/>
        <n x="13"/>
        <n x="9"/>
      </t>
    </mdx>
    <mdx n="0" f="v">
      <t c="3">
        <n x="14"/>
        <n x="13"/>
        <n x="10"/>
      </t>
    </mdx>
    <mdx n="0" f="v">
      <t c="3">
        <n x="14"/>
        <n x="13"/>
        <n x="11"/>
      </t>
    </mdx>
    <mdx n="0" f="v">
      <t c="3">
        <n x="14"/>
        <n x="13"/>
        <n x="12"/>
      </t>
    </mdx>
    <mdx n="0" f="m">
      <t c="1">
        <n x="15"/>
      </t>
    </mdx>
    <mdx n="0" f="v">
      <t c="3">
        <n x="14"/>
        <n x="15"/>
        <n x="7"/>
      </t>
    </mdx>
    <mdx n="0" f="v">
      <t c="3">
        <n x="14"/>
        <n x="15"/>
        <n x="8"/>
      </t>
    </mdx>
    <mdx n="0" f="v">
      <t c="3">
        <n x="14"/>
        <n x="15"/>
        <n x="9"/>
      </t>
    </mdx>
    <mdx n="0" f="v">
      <t c="3">
        <n x="14"/>
        <n x="15"/>
        <n x="10"/>
      </t>
    </mdx>
    <mdx n="0" f="v">
      <t c="3">
        <n x="14"/>
        <n x="15"/>
        <n x="11"/>
      </t>
    </mdx>
    <mdx n="0" f="v">
      <t c="3">
        <n x="14"/>
        <n x="15"/>
        <n x="12"/>
      </t>
    </mdx>
    <mdx n="0" f="m">
      <t c="1">
        <n x="16"/>
      </t>
    </mdx>
    <mdx n="0" f="v">
      <t c="3">
        <n x="14"/>
        <n x="16"/>
        <n x="7"/>
      </t>
    </mdx>
    <mdx n="0" f="v">
      <t c="3">
        <n x="14"/>
        <n x="16"/>
        <n x="8"/>
      </t>
    </mdx>
    <mdx n="0" f="v">
      <t c="3">
        <n x="14"/>
        <n x="16"/>
        <n x="9"/>
      </t>
    </mdx>
    <mdx n="0" f="v">
      <t c="3">
        <n x="14"/>
        <n x="16"/>
        <n x="10"/>
      </t>
    </mdx>
    <mdx n="0" f="v">
      <t c="3">
        <n x="14"/>
        <n x="16"/>
        <n x="11"/>
      </t>
    </mdx>
    <mdx n="0" f="v">
      <t c="3">
        <n x="14"/>
        <n x="16"/>
        <n x="12"/>
      </t>
    </mdx>
    <mdx n="0" f="m">
      <t c="1">
        <n x="17"/>
      </t>
    </mdx>
    <mdx n="0" f="v">
      <t c="3">
        <n x="14"/>
        <n x="17"/>
        <n x="7"/>
      </t>
    </mdx>
    <mdx n="0" f="v">
      <t c="3">
        <n x="14"/>
        <n x="17"/>
        <n x="8"/>
      </t>
    </mdx>
    <mdx n="0" f="v">
      <t c="3">
        <n x="14"/>
        <n x="17"/>
        <n x="9"/>
      </t>
    </mdx>
    <mdx n="0" f="v">
      <t c="3">
        <n x="14"/>
        <n x="17"/>
        <n x="10"/>
      </t>
    </mdx>
    <mdx n="0" f="v">
      <t c="3">
        <n x="14"/>
        <n x="17"/>
        <n x="11"/>
      </t>
    </mdx>
    <mdx n="0" f="v">
      <t c="3">
        <n x="14"/>
        <n x="17"/>
        <n x="12"/>
      </t>
    </mdx>
    <mdx n="0" f="m">
      <t c="1">
        <n x="18"/>
      </t>
    </mdx>
    <mdx n="0" f="v">
      <t c="3">
        <n x="14"/>
        <n x="18"/>
        <n x="7"/>
      </t>
    </mdx>
    <mdx n="0" f="v">
      <t c="3">
        <n x="14"/>
        <n x="18"/>
        <n x="8"/>
      </t>
    </mdx>
    <mdx n="0" f="v">
      <t c="3">
        <n x="14"/>
        <n x="18"/>
        <n x="9"/>
      </t>
    </mdx>
    <mdx n="0" f="v">
      <t c="3">
        <n x="14"/>
        <n x="18"/>
        <n x="10"/>
      </t>
    </mdx>
    <mdx n="0" f="v">
      <t c="3">
        <n x="14"/>
        <n x="18"/>
        <n x="11"/>
      </t>
    </mdx>
    <mdx n="0" f="v">
      <t c="3">
        <n x="14"/>
        <n x="18"/>
        <n x="12"/>
      </t>
    </mdx>
    <mdx n="0" f="m">
      <t c="1">
        <n x="19"/>
      </t>
    </mdx>
    <mdx n="0" f="v">
      <t c="3">
        <n x="14"/>
        <n x="19"/>
        <n x="7"/>
      </t>
    </mdx>
    <mdx n="0" f="v">
      <t c="3">
        <n x="14"/>
        <n x="19"/>
        <n x="8"/>
      </t>
    </mdx>
    <mdx n="0" f="v">
      <t c="3">
        <n x="14"/>
        <n x="19"/>
        <n x="9"/>
      </t>
    </mdx>
    <mdx n="0" f="v">
      <t c="3">
        <n x="14"/>
        <n x="19"/>
        <n x="10"/>
      </t>
    </mdx>
    <mdx n="0" f="v">
      <t c="3">
        <n x="14"/>
        <n x="19"/>
        <n x="11"/>
      </t>
    </mdx>
    <mdx n="0" f="v">
      <t c="3">
        <n x="14"/>
        <n x="19"/>
        <n x="12"/>
      </t>
    </mdx>
    <mdx n="0" f="m">
      <t c="1">
        <n x="20"/>
      </t>
    </mdx>
    <mdx n="0" f="v">
      <t c="3">
        <n x="14"/>
        <n x="20"/>
        <n x="7"/>
      </t>
    </mdx>
    <mdx n="0" f="v">
      <t c="3">
        <n x="14"/>
        <n x="20"/>
        <n x="8"/>
      </t>
    </mdx>
    <mdx n="0" f="v">
      <t c="3">
        <n x="14"/>
        <n x="20"/>
        <n x="9"/>
      </t>
    </mdx>
    <mdx n="0" f="v">
      <t c="3">
        <n x="14"/>
        <n x="20"/>
        <n x="10"/>
      </t>
    </mdx>
    <mdx n="0" f="v">
      <t c="3">
        <n x="14"/>
        <n x="20"/>
        <n x="11"/>
      </t>
    </mdx>
    <mdx n="0" f="v">
      <t c="3">
        <n x="14"/>
        <n x="20"/>
        <n x="12"/>
      </t>
    </mdx>
    <mdx n="0" f="m">
      <t c="1">
        <n x="21"/>
      </t>
    </mdx>
    <mdx n="0" f="v">
      <t c="3">
        <n x="14"/>
        <n x="21"/>
        <n x="7"/>
      </t>
    </mdx>
    <mdx n="0" f="v">
      <t c="3">
        <n x="14"/>
        <n x="21"/>
        <n x="8"/>
      </t>
    </mdx>
    <mdx n="0" f="v">
      <t c="3">
        <n x="14"/>
        <n x="21"/>
        <n x="9"/>
      </t>
    </mdx>
    <mdx n="0" f="v">
      <t c="3">
        <n x="14"/>
        <n x="21"/>
        <n x="10"/>
      </t>
    </mdx>
    <mdx n="0" f="v">
      <t c="3">
        <n x="14"/>
        <n x="21"/>
        <n x="11"/>
      </t>
    </mdx>
    <mdx n="0" f="v">
      <t c="3">
        <n x="14"/>
        <n x="21"/>
        <n x="12"/>
      </t>
    </mdx>
    <mdx n="0" f="m">
      <t c="1">
        <n x="22"/>
      </t>
    </mdx>
    <mdx n="0" f="v">
      <t c="3">
        <n x="14"/>
        <n x="22"/>
        <n x="7"/>
      </t>
    </mdx>
    <mdx n="0" f="v">
      <t c="3">
        <n x="14"/>
        <n x="22"/>
        <n x="8"/>
      </t>
    </mdx>
    <mdx n="0" f="v">
      <t c="3">
        <n x="14"/>
        <n x="22"/>
        <n x="9"/>
      </t>
    </mdx>
    <mdx n="0" f="v">
      <t c="3">
        <n x="14"/>
        <n x="22"/>
        <n x="10"/>
      </t>
    </mdx>
    <mdx n="0" f="v">
      <t c="3">
        <n x="14"/>
        <n x="22"/>
        <n x="11"/>
      </t>
    </mdx>
    <mdx n="0" f="v">
      <t c="3">
        <n x="14"/>
        <n x="22"/>
        <n x="12"/>
      </t>
    </mdx>
    <mdx n="0" f="m">
      <t c="1">
        <n x="23"/>
      </t>
    </mdx>
    <mdx n="0" f="v">
      <t c="3">
        <n x="14"/>
        <n x="23"/>
        <n x="7"/>
      </t>
    </mdx>
    <mdx n="0" f="v">
      <t c="3">
        <n x="14"/>
        <n x="23"/>
        <n x="8"/>
      </t>
    </mdx>
    <mdx n="0" f="v">
      <t c="3">
        <n x="14"/>
        <n x="23"/>
        <n x="9"/>
      </t>
    </mdx>
    <mdx n="0" f="v">
      <t c="3">
        <n x="14"/>
        <n x="23"/>
        <n x="10"/>
      </t>
    </mdx>
    <mdx n="0" f="v">
      <t c="3">
        <n x="14"/>
        <n x="23"/>
        <n x="11"/>
      </t>
    </mdx>
    <mdx n="0" f="v">
      <t c="3">
        <n x="14"/>
        <n x="23"/>
        <n x="12"/>
      </t>
    </mdx>
    <mdx n="0" f="m">
      <t c="1">
        <n x="24"/>
      </t>
    </mdx>
    <mdx n="0" f="v">
      <t c="3">
        <n x="14"/>
        <n x="24"/>
        <n x="7"/>
      </t>
    </mdx>
    <mdx n="0" f="v">
      <t c="3">
        <n x="14"/>
        <n x="24"/>
        <n x="8"/>
      </t>
    </mdx>
    <mdx n="0" f="v">
      <t c="3">
        <n x="14"/>
        <n x="24"/>
        <n x="9"/>
      </t>
    </mdx>
    <mdx n="0" f="v">
      <t c="3">
        <n x="14"/>
        <n x="24"/>
        <n x="10"/>
      </t>
    </mdx>
    <mdx n="0" f="v">
      <t c="3">
        <n x="14"/>
        <n x="24"/>
        <n x="11"/>
      </t>
    </mdx>
    <mdx n="0" f="v">
      <t c="3">
        <n x="14"/>
        <n x="24"/>
        <n x="12"/>
      </t>
    </mdx>
    <mdx n="0" f="m">
      <t c="1">
        <n x="25"/>
      </t>
    </mdx>
    <mdx n="0" f="v">
      <t c="3">
        <n x="14"/>
        <n x="25"/>
        <n x="7"/>
      </t>
    </mdx>
    <mdx n="0" f="v">
      <t c="3">
        <n x="14"/>
        <n x="25"/>
        <n x="8"/>
      </t>
    </mdx>
    <mdx n="0" f="v">
      <t c="3">
        <n x="14"/>
        <n x="25"/>
        <n x="9"/>
      </t>
    </mdx>
    <mdx n="0" f="v">
      <t c="3">
        <n x="14"/>
        <n x="25"/>
        <n x="10"/>
      </t>
    </mdx>
    <mdx n="0" f="v">
      <t c="3">
        <n x="14"/>
        <n x="25"/>
        <n x="11"/>
      </t>
    </mdx>
    <mdx n="0" f="v">
      <t c="3">
        <n x="14"/>
        <n x="25"/>
        <n x="12"/>
      </t>
    </mdx>
    <mdx n="0" f="m">
      <t c="1">
        <n x="26"/>
      </t>
    </mdx>
    <mdx n="0" f="v">
      <t c="3">
        <n x="14"/>
        <n x="26"/>
        <n x="7"/>
      </t>
    </mdx>
    <mdx n="0" f="v">
      <t c="3">
        <n x="14"/>
        <n x="26"/>
        <n x="8"/>
      </t>
    </mdx>
    <mdx n="0" f="v">
      <t c="3">
        <n x="14"/>
        <n x="26"/>
        <n x="9"/>
      </t>
    </mdx>
    <mdx n="0" f="v">
      <t c="3">
        <n x="14"/>
        <n x="26"/>
        <n x="10"/>
      </t>
    </mdx>
    <mdx n="0" f="v">
      <t c="3">
        <n x="14"/>
        <n x="26"/>
        <n x="11"/>
      </t>
    </mdx>
    <mdx n="0" f="v">
      <t c="3">
        <n x="14"/>
        <n x="26"/>
        <n x="12"/>
      </t>
    </mdx>
    <mdx n="0" f="m">
      <t c="1">
        <n x="27"/>
      </t>
    </mdx>
    <mdx n="0" f="v">
      <t c="3">
        <n x="14"/>
        <n x="27"/>
        <n x="7"/>
      </t>
    </mdx>
    <mdx n="0" f="v">
      <t c="3">
        <n x="14"/>
        <n x="27"/>
        <n x="8"/>
      </t>
    </mdx>
    <mdx n="0" f="v">
      <t c="3">
        <n x="14"/>
        <n x="27"/>
        <n x="9"/>
      </t>
    </mdx>
    <mdx n="0" f="v">
      <t c="3">
        <n x="14"/>
        <n x="27"/>
        <n x="10"/>
      </t>
    </mdx>
    <mdx n="0" f="v">
      <t c="3">
        <n x="14"/>
        <n x="27"/>
        <n x="11"/>
      </t>
    </mdx>
    <mdx n="0" f="v">
      <t c="3">
        <n x="14"/>
        <n x="27"/>
        <n x="12"/>
      </t>
    </mdx>
    <mdx n="0" f="m">
      <t c="1">
        <n x="28"/>
      </t>
    </mdx>
    <mdx n="0" f="v">
      <t c="3">
        <n x="14"/>
        <n x="28"/>
        <n x="7"/>
      </t>
    </mdx>
    <mdx n="0" f="v">
      <t c="3">
        <n x="14"/>
        <n x="28"/>
        <n x="8"/>
      </t>
    </mdx>
    <mdx n="0" f="v">
      <t c="3">
        <n x="14"/>
        <n x="28"/>
        <n x="9"/>
      </t>
    </mdx>
    <mdx n="0" f="v">
      <t c="3">
        <n x="14"/>
        <n x="28"/>
        <n x="10"/>
      </t>
    </mdx>
    <mdx n="0" f="v">
      <t c="3">
        <n x="14"/>
        <n x="28"/>
        <n x="11"/>
      </t>
    </mdx>
    <mdx n="0" f="v">
      <t c="3">
        <n x="14"/>
        <n x="28"/>
        <n x="12"/>
      </t>
    </mdx>
    <mdx n="0" f="m">
      <t c="1">
        <n x="29"/>
      </t>
    </mdx>
    <mdx n="0" f="v">
      <t c="3">
        <n x="14"/>
        <n x="29"/>
        <n x="7"/>
      </t>
    </mdx>
    <mdx n="0" f="v">
      <t c="3">
        <n x="14"/>
        <n x="29"/>
        <n x="8"/>
      </t>
    </mdx>
    <mdx n="0" f="v">
      <t c="3">
        <n x="14"/>
        <n x="29"/>
        <n x="9"/>
      </t>
    </mdx>
    <mdx n="0" f="v">
      <t c="3">
        <n x="14"/>
        <n x="29"/>
        <n x="10"/>
      </t>
    </mdx>
    <mdx n="0" f="v">
      <t c="3">
        <n x="14"/>
        <n x="29"/>
        <n x="11"/>
      </t>
    </mdx>
    <mdx n="0" f="v">
      <t c="3">
        <n x="14"/>
        <n x="29"/>
        <n x="12"/>
      </t>
    </mdx>
    <mdx n="0" f="m">
      <t c="1">
        <n x="30"/>
      </t>
    </mdx>
    <mdx n="0" f="v">
      <t c="3">
        <n x="14"/>
        <n x="30"/>
        <n x="7"/>
      </t>
    </mdx>
    <mdx n="0" f="v">
      <t c="3">
        <n x="14"/>
        <n x="30"/>
        <n x="8"/>
      </t>
    </mdx>
    <mdx n="0" f="v">
      <t c="3">
        <n x="14"/>
        <n x="30"/>
        <n x="9"/>
      </t>
    </mdx>
    <mdx n="0" f="v">
      <t c="3">
        <n x="14"/>
        <n x="30"/>
        <n x="10"/>
      </t>
    </mdx>
    <mdx n="0" f="v">
      <t c="3">
        <n x="14"/>
        <n x="30"/>
        <n x="11"/>
      </t>
    </mdx>
    <mdx n="0" f="v">
      <t c="3">
        <n x="14"/>
        <n x="30"/>
        <n x="12"/>
      </t>
    </mdx>
    <mdx n="0" f="m">
      <t c="1">
        <n x="31"/>
      </t>
    </mdx>
    <mdx n="0" f="v">
      <t c="3">
        <n x="14"/>
        <n x="31"/>
        <n x="7"/>
      </t>
    </mdx>
    <mdx n="0" f="v">
      <t c="3">
        <n x="14"/>
        <n x="31"/>
        <n x="8"/>
      </t>
    </mdx>
    <mdx n="0" f="v">
      <t c="3">
        <n x="14"/>
        <n x="31"/>
        <n x="9"/>
      </t>
    </mdx>
    <mdx n="0" f="v">
      <t c="3">
        <n x="14"/>
        <n x="31"/>
        <n x="10"/>
      </t>
    </mdx>
    <mdx n="0" f="v">
      <t c="3">
        <n x="14"/>
        <n x="31"/>
        <n x="11"/>
      </t>
    </mdx>
    <mdx n="0" f="v">
      <t c="3">
        <n x="14"/>
        <n x="31"/>
        <n x="12"/>
      </t>
    </mdx>
    <mdx n="0" f="m">
      <t c="1">
        <n x="32"/>
      </t>
    </mdx>
    <mdx n="0" f="v">
      <t c="3">
        <n x="14"/>
        <n x="32"/>
        <n x="7"/>
      </t>
    </mdx>
    <mdx n="0" f="v">
      <t c="3">
        <n x="14"/>
        <n x="32"/>
        <n x="8"/>
      </t>
    </mdx>
    <mdx n="0" f="v">
      <t c="3">
        <n x="14"/>
        <n x="32"/>
        <n x="9"/>
      </t>
    </mdx>
    <mdx n="0" f="v">
      <t c="3">
        <n x="14"/>
        <n x="32"/>
        <n x="10"/>
      </t>
    </mdx>
    <mdx n="0" f="v">
      <t c="3">
        <n x="14"/>
        <n x="32"/>
        <n x="11"/>
      </t>
    </mdx>
    <mdx n="0" f="v">
      <t c="3">
        <n x="14"/>
        <n x="32"/>
        <n x="12"/>
      </t>
    </mdx>
    <mdx n="0" f="m">
      <t c="1">
        <n x="33"/>
      </t>
    </mdx>
    <mdx n="0" f="v">
      <t c="3">
        <n x="14"/>
        <n x="33"/>
        <n x="7"/>
      </t>
    </mdx>
    <mdx n="0" f="v">
      <t c="3">
        <n x="14"/>
        <n x="33"/>
        <n x="8"/>
      </t>
    </mdx>
    <mdx n="0" f="v">
      <t c="3">
        <n x="14"/>
        <n x="33"/>
        <n x="9"/>
      </t>
    </mdx>
    <mdx n="0" f="v">
      <t c="3">
        <n x="14"/>
        <n x="33"/>
        <n x="10"/>
      </t>
    </mdx>
    <mdx n="0" f="v">
      <t c="3">
        <n x="14"/>
        <n x="33"/>
        <n x="11"/>
      </t>
    </mdx>
    <mdx n="0" f="v">
      <t c="3">
        <n x="14"/>
        <n x="33"/>
        <n x="12"/>
      </t>
    </mdx>
    <mdx n="0" f="m">
      <t c="1">
        <n x="34"/>
      </t>
    </mdx>
    <mdx n="0" f="v">
      <t c="3">
        <n x="14"/>
        <n x="34"/>
        <n x="7"/>
      </t>
    </mdx>
    <mdx n="0" f="v">
      <t c="3">
        <n x="14"/>
        <n x="34"/>
        <n x="8"/>
      </t>
    </mdx>
    <mdx n="0" f="v">
      <t c="3">
        <n x="14"/>
        <n x="34"/>
        <n x="9"/>
      </t>
    </mdx>
    <mdx n="0" f="v">
      <t c="3">
        <n x="14"/>
        <n x="34"/>
        <n x="10"/>
      </t>
    </mdx>
    <mdx n="0" f="v">
      <t c="3">
        <n x="14"/>
        <n x="34"/>
        <n x="11"/>
      </t>
    </mdx>
    <mdx n="0" f="v">
      <t c="3">
        <n x="14"/>
        <n x="34"/>
        <n x="12"/>
      </t>
    </mdx>
    <mdx n="0" f="m">
      <t c="1">
        <n x="35"/>
      </t>
    </mdx>
    <mdx n="0" f="v">
      <t c="3">
        <n x="14"/>
        <n x="35"/>
        <n x="7"/>
      </t>
    </mdx>
    <mdx n="0" f="v">
      <t c="3">
        <n x="14"/>
        <n x="35"/>
        <n x="8"/>
      </t>
    </mdx>
    <mdx n="0" f="v">
      <t c="3">
        <n x="14"/>
        <n x="35"/>
        <n x="9"/>
      </t>
    </mdx>
    <mdx n="0" f="v">
      <t c="3">
        <n x="14"/>
        <n x="35"/>
        <n x="10"/>
      </t>
    </mdx>
    <mdx n="0" f="v">
      <t c="3">
        <n x="14"/>
        <n x="35"/>
        <n x="11"/>
      </t>
    </mdx>
    <mdx n="0" f="v">
      <t c="3">
        <n x="14"/>
        <n x="35"/>
        <n x="12"/>
      </t>
    </mdx>
    <mdx n="0" f="m">
      <t c="1">
        <n x="36"/>
      </t>
    </mdx>
    <mdx n="0" f="v">
      <t c="3">
        <n x="14"/>
        <n x="36"/>
        <n x="7"/>
      </t>
    </mdx>
    <mdx n="0" f="v">
      <t c="3">
        <n x="14"/>
        <n x="36"/>
        <n x="8"/>
      </t>
    </mdx>
    <mdx n="0" f="v">
      <t c="3">
        <n x="14"/>
        <n x="36"/>
        <n x="9"/>
      </t>
    </mdx>
    <mdx n="0" f="v">
      <t c="3">
        <n x="14"/>
        <n x="36"/>
        <n x="10"/>
      </t>
    </mdx>
    <mdx n="0" f="v">
      <t c="3">
        <n x="14"/>
        <n x="36"/>
        <n x="11"/>
      </t>
    </mdx>
    <mdx n="0" f="v">
      <t c="3">
        <n x="14"/>
        <n x="36"/>
        <n x="12"/>
      </t>
    </mdx>
    <mdx n="0" f="m">
      <t c="1">
        <n x="37"/>
      </t>
    </mdx>
    <mdx n="0" f="v">
      <t c="3">
        <n x="14"/>
        <n x="37"/>
        <n x="7"/>
      </t>
    </mdx>
    <mdx n="0" f="v">
      <t c="3">
        <n x="14"/>
        <n x="37"/>
        <n x="8"/>
      </t>
    </mdx>
    <mdx n="0" f="v">
      <t c="3">
        <n x="14"/>
        <n x="37"/>
        <n x="9"/>
      </t>
    </mdx>
    <mdx n="0" f="v">
      <t c="3">
        <n x="14"/>
        <n x="37"/>
        <n x="10"/>
      </t>
    </mdx>
    <mdx n="0" f="v">
      <t c="3">
        <n x="14"/>
        <n x="37"/>
        <n x="11"/>
      </t>
    </mdx>
    <mdx n="0" f="v">
      <t c="3">
        <n x="14"/>
        <n x="37"/>
        <n x="12"/>
      </t>
    </mdx>
    <mdx n="0" f="m">
      <t c="1">
        <n x="38"/>
      </t>
    </mdx>
    <mdx n="0" f="v">
      <t c="3">
        <n x="14"/>
        <n x="38"/>
        <n x="7"/>
      </t>
    </mdx>
    <mdx n="0" f="v">
      <t c="3">
        <n x="14"/>
        <n x="38"/>
        <n x="8"/>
      </t>
    </mdx>
    <mdx n="0" f="v">
      <t c="3">
        <n x="14"/>
        <n x="38"/>
        <n x="9"/>
      </t>
    </mdx>
    <mdx n="0" f="v">
      <t c="3">
        <n x="14"/>
        <n x="38"/>
        <n x="10"/>
      </t>
    </mdx>
    <mdx n="0" f="v">
      <t c="3">
        <n x="14"/>
        <n x="38"/>
        <n x="11"/>
      </t>
    </mdx>
    <mdx n="0" f="v">
      <t c="3">
        <n x="14"/>
        <n x="38"/>
        <n x="12"/>
      </t>
    </mdx>
    <mdx n="0" f="m">
      <t c="1">
        <n x="39"/>
      </t>
    </mdx>
    <mdx n="0" f="v">
      <t c="3">
        <n x="14"/>
        <n x="39"/>
        <n x="7"/>
      </t>
    </mdx>
    <mdx n="0" f="v">
      <t c="3">
        <n x="14"/>
        <n x="39"/>
        <n x="8"/>
      </t>
    </mdx>
    <mdx n="0" f="v">
      <t c="3">
        <n x="14"/>
        <n x="39"/>
        <n x="9"/>
      </t>
    </mdx>
    <mdx n="0" f="v">
      <t c="3">
        <n x="14"/>
        <n x="39"/>
        <n x="10"/>
      </t>
    </mdx>
    <mdx n="0" f="v">
      <t c="3">
        <n x="14"/>
        <n x="39"/>
        <n x="11"/>
      </t>
    </mdx>
    <mdx n="0" f="v">
      <t c="3">
        <n x="14"/>
        <n x="39"/>
        <n x="12"/>
      </t>
    </mdx>
    <mdx n="0" f="m">
      <t c="1">
        <n x="40"/>
      </t>
    </mdx>
    <mdx n="0" f="v">
      <t c="3">
        <n x="14"/>
        <n x="40"/>
        <n x="7"/>
      </t>
    </mdx>
    <mdx n="0" f="v">
      <t c="3">
        <n x="14"/>
        <n x="40"/>
        <n x="8"/>
      </t>
    </mdx>
    <mdx n="0" f="v">
      <t c="3">
        <n x="14"/>
        <n x="40"/>
        <n x="9"/>
      </t>
    </mdx>
    <mdx n="0" f="v">
      <t c="3">
        <n x="14"/>
        <n x="40"/>
        <n x="10"/>
      </t>
    </mdx>
    <mdx n="0" f="v">
      <t c="3">
        <n x="14"/>
        <n x="40"/>
        <n x="11"/>
      </t>
    </mdx>
    <mdx n="0" f="v">
      <t c="3">
        <n x="14"/>
        <n x="40"/>
        <n x="12"/>
      </t>
    </mdx>
    <mdx n="0" f="m">
      <t c="1">
        <n x="41"/>
      </t>
    </mdx>
    <mdx n="0" f="v">
      <t c="3">
        <n x="14"/>
        <n x="41"/>
        <n x="7"/>
      </t>
    </mdx>
    <mdx n="0" f="v">
      <t c="3">
        <n x="14"/>
        <n x="41"/>
        <n x="8"/>
      </t>
    </mdx>
    <mdx n="0" f="v">
      <t c="3">
        <n x="14"/>
        <n x="41"/>
        <n x="9"/>
      </t>
    </mdx>
    <mdx n="0" f="v">
      <t c="3">
        <n x="14"/>
        <n x="41"/>
        <n x="10"/>
      </t>
    </mdx>
    <mdx n="0" f="v">
      <t c="3">
        <n x="14"/>
        <n x="41"/>
        <n x="11"/>
      </t>
    </mdx>
    <mdx n="0" f="v">
      <t c="3">
        <n x="14"/>
        <n x="41"/>
        <n x="12"/>
      </t>
    </mdx>
    <mdx n="0" f="m">
      <t c="1">
        <n x="42"/>
      </t>
    </mdx>
    <mdx n="0" f="v">
      <t c="3">
        <n x="14"/>
        <n x="42"/>
        <n x="7"/>
      </t>
    </mdx>
    <mdx n="0" f="v">
      <t c="3">
        <n x="14"/>
        <n x="42"/>
        <n x="8"/>
      </t>
    </mdx>
    <mdx n="0" f="v">
      <t c="3">
        <n x="14"/>
        <n x="42"/>
        <n x="9"/>
      </t>
    </mdx>
    <mdx n="0" f="v">
      <t c="3">
        <n x="14"/>
        <n x="42"/>
        <n x="10"/>
      </t>
    </mdx>
    <mdx n="0" f="v">
      <t c="3">
        <n x="14"/>
        <n x="42"/>
        <n x="11"/>
      </t>
    </mdx>
    <mdx n="0" f="v">
      <t c="3">
        <n x="14"/>
        <n x="42"/>
        <n x="12"/>
      </t>
    </mdx>
    <mdx n="0" f="m">
      <t c="1">
        <n x="43"/>
      </t>
    </mdx>
    <mdx n="0" f="v">
      <t c="3">
        <n x="14"/>
        <n x="43"/>
        <n x="7"/>
      </t>
    </mdx>
    <mdx n="0" f="v">
      <t c="3">
        <n x="14"/>
        <n x="43"/>
        <n x="8"/>
      </t>
    </mdx>
    <mdx n="0" f="v">
      <t c="3">
        <n x="14"/>
        <n x="43"/>
        <n x="9"/>
      </t>
    </mdx>
    <mdx n="0" f="v">
      <t c="3">
        <n x="14"/>
        <n x="43"/>
        <n x="10"/>
      </t>
    </mdx>
    <mdx n="0" f="v">
      <t c="3">
        <n x="14"/>
        <n x="43"/>
        <n x="11"/>
      </t>
    </mdx>
    <mdx n="0" f="v">
      <t c="3">
        <n x="14"/>
        <n x="43"/>
        <n x="12"/>
      </t>
    </mdx>
    <mdx n="0" f="m">
      <t c="1">
        <n x="44"/>
      </t>
    </mdx>
    <mdx n="0" f="v">
      <t c="3">
        <n x="14"/>
        <n x="44"/>
        <n x="7"/>
      </t>
    </mdx>
    <mdx n="0" f="v">
      <t c="3">
        <n x="14"/>
        <n x="44"/>
        <n x="8"/>
      </t>
    </mdx>
    <mdx n="0" f="v">
      <t c="3">
        <n x="14"/>
        <n x="44"/>
        <n x="9"/>
      </t>
    </mdx>
    <mdx n="0" f="v">
      <t c="3">
        <n x="14"/>
        <n x="44"/>
        <n x="10"/>
      </t>
    </mdx>
    <mdx n="0" f="v">
      <t c="3">
        <n x="14"/>
        <n x="44"/>
        <n x="11"/>
      </t>
    </mdx>
    <mdx n="0" f="v">
      <t c="3">
        <n x="14"/>
        <n x="44"/>
        <n x="12"/>
      </t>
    </mdx>
    <mdx n="0" f="m">
      <t c="1">
        <n x="45"/>
      </t>
    </mdx>
    <mdx n="0" f="v">
      <t c="3">
        <n x="14"/>
        <n x="45"/>
        <n x="7"/>
      </t>
    </mdx>
    <mdx n="0" f="v">
      <t c="3">
        <n x="14"/>
        <n x="45"/>
        <n x="8"/>
      </t>
    </mdx>
    <mdx n="0" f="v">
      <t c="3">
        <n x="14"/>
        <n x="45"/>
        <n x="9"/>
      </t>
    </mdx>
    <mdx n="0" f="v">
      <t c="3">
        <n x="14"/>
        <n x="45"/>
        <n x="10"/>
      </t>
    </mdx>
    <mdx n="0" f="v">
      <t c="3">
        <n x="14"/>
        <n x="45"/>
        <n x="11"/>
      </t>
    </mdx>
    <mdx n="0" f="v">
      <t c="3">
        <n x="14"/>
        <n x="45"/>
        <n x="12"/>
      </t>
    </mdx>
    <mdx n="0" f="m">
      <t c="1">
        <n x="46"/>
      </t>
    </mdx>
    <mdx n="0" f="v">
      <t c="3">
        <n x="14"/>
        <n x="46"/>
        <n x="7"/>
      </t>
    </mdx>
    <mdx n="0" f="v">
      <t c="3">
        <n x="14"/>
        <n x="46"/>
        <n x="8"/>
      </t>
    </mdx>
    <mdx n="0" f="v">
      <t c="3">
        <n x="14"/>
        <n x="46"/>
        <n x="9"/>
      </t>
    </mdx>
    <mdx n="0" f="v">
      <t c="3">
        <n x="14"/>
        <n x="46"/>
        <n x="10"/>
      </t>
    </mdx>
    <mdx n="0" f="v">
      <t c="3">
        <n x="14"/>
        <n x="46"/>
        <n x="11"/>
      </t>
    </mdx>
    <mdx n="0" f="v">
      <t c="3">
        <n x="14"/>
        <n x="46"/>
        <n x="12"/>
      </t>
    </mdx>
    <mdx n="0" f="m">
      <t c="1">
        <n x="47"/>
      </t>
    </mdx>
    <mdx n="0" f="v">
      <t c="3">
        <n x="14"/>
        <n x="47"/>
        <n x="7"/>
      </t>
    </mdx>
    <mdx n="0" f="v">
      <t c="3">
        <n x="14"/>
        <n x="47"/>
        <n x="8"/>
      </t>
    </mdx>
    <mdx n="0" f="v">
      <t c="3">
        <n x="14"/>
        <n x="47"/>
        <n x="9"/>
      </t>
    </mdx>
    <mdx n="0" f="v">
      <t c="3">
        <n x="14"/>
        <n x="47"/>
        <n x="10"/>
      </t>
    </mdx>
    <mdx n="0" f="v">
      <t c="3">
        <n x="14"/>
        <n x="47"/>
        <n x="11"/>
      </t>
    </mdx>
    <mdx n="0" f="v">
      <t c="3">
        <n x="14"/>
        <n x="47"/>
        <n x="12"/>
      </t>
    </mdx>
    <mdx n="0" f="m">
      <t c="1">
        <n x="48"/>
      </t>
    </mdx>
    <mdx n="0" f="v">
      <t c="3">
        <n x="14"/>
        <n x="48"/>
        <n x="7"/>
      </t>
    </mdx>
    <mdx n="0" f="v">
      <t c="3">
        <n x="14"/>
        <n x="48"/>
        <n x="8"/>
      </t>
    </mdx>
    <mdx n="0" f="v">
      <t c="3">
        <n x="14"/>
        <n x="48"/>
        <n x="9"/>
      </t>
    </mdx>
    <mdx n="0" f="v">
      <t c="3">
        <n x="14"/>
        <n x="48"/>
        <n x="10"/>
      </t>
    </mdx>
    <mdx n="0" f="v">
      <t c="3">
        <n x="14"/>
        <n x="48"/>
        <n x="11"/>
      </t>
    </mdx>
    <mdx n="0" f="v">
      <t c="3">
        <n x="14"/>
        <n x="48"/>
        <n x="12"/>
      </t>
    </mdx>
    <mdx n="0" f="m">
      <t c="1">
        <n x="49"/>
      </t>
    </mdx>
    <mdx n="0" f="v">
      <t c="3">
        <n x="14"/>
        <n x="49"/>
        <n x="7"/>
      </t>
    </mdx>
    <mdx n="0" f="v">
      <t c="3">
        <n x="14"/>
        <n x="49"/>
        <n x="8"/>
      </t>
    </mdx>
    <mdx n="0" f="v">
      <t c="3">
        <n x="14"/>
        <n x="49"/>
        <n x="9"/>
      </t>
    </mdx>
    <mdx n="0" f="v">
      <t c="3">
        <n x="14"/>
        <n x="49"/>
        <n x="10"/>
      </t>
    </mdx>
    <mdx n="0" f="v">
      <t c="3">
        <n x="14"/>
        <n x="49"/>
        <n x="11"/>
      </t>
    </mdx>
    <mdx n="0" f="v">
      <t c="3">
        <n x="14"/>
        <n x="49"/>
        <n x="12"/>
      </t>
    </mdx>
    <mdx n="0" f="m">
      <t c="1">
        <n x="50"/>
      </t>
    </mdx>
    <mdx n="0" f="v">
      <t c="3">
        <n x="14"/>
        <n x="50"/>
        <n x="7"/>
      </t>
    </mdx>
    <mdx n="0" f="v">
      <t c="3">
        <n x="14"/>
        <n x="50"/>
        <n x="8"/>
      </t>
    </mdx>
    <mdx n="0" f="v">
      <t c="3">
        <n x="14"/>
        <n x="50"/>
        <n x="9"/>
      </t>
    </mdx>
    <mdx n="0" f="v">
      <t c="3">
        <n x="14"/>
        <n x="50"/>
        <n x="10"/>
      </t>
    </mdx>
    <mdx n="0" f="v">
      <t c="3">
        <n x="14"/>
        <n x="50"/>
        <n x="11"/>
      </t>
    </mdx>
    <mdx n="0" f="v">
      <t c="3">
        <n x="14"/>
        <n x="50"/>
        <n x="12"/>
      </t>
    </mdx>
    <mdx n="0" f="m">
      <t c="1">
        <n x="51"/>
      </t>
    </mdx>
    <mdx n="0" f="v">
      <t c="3">
        <n x="14"/>
        <n x="51"/>
        <n x="7"/>
      </t>
    </mdx>
    <mdx n="0" f="v">
      <t c="3">
        <n x="14"/>
        <n x="51"/>
        <n x="8"/>
      </t>
    </mdx>
    <mdx n="0" f="v">
      <t c="3">
        <n x="14"/>
        <n x="51"/>
        <n x="9"/>
      </t>
    </mdx>
    <mdx n="0" f="v">
      <t c="3">
        <n x="14"/>
        <n x="51"/>
        <n x="10"/>
      </t>
    </mdx>
    <mdx n="0" f="v">
      <t c="3">
        <n x="14"/>
        <n x="51"/>
        <n x="11"/>
      </t>
    </mdx>
    <mdx n="0" f="v">
      <t c="3">
        <n x="14"/>
        <n x="51"/>
        <n x="12"/>
      </t>
    </mdx>
    <mdx n="0" f="m">
      <t c="1">
        <n x="52"/>
      </t>
    </mdx>
    <mdx n="0" f="v">
      <t c="3">
        <n x="14"/>
        <n x="52"/>
        <n x="7"/>
      </t>
    </mdx>
    <mdx n="0" f="v">
      <t c="3">
        <n x="14"/>
        <n x="52"/>
        <n x="8"/>
      </t>
    </mdx>
    <mdx n="0" f="v">
      <t c="3">
        <n x="14"/>
        <n x="52"/>
        <n x="9"/>
      </t>
    </mdx>
    <mdx n="0" f="v">
      <t c="3">
        <n x="14"/>
        <n x="52"/>
        <n x="10"/>
      </t>
    </mdx>
    <mdx n="0" f="v">
      <t c="3">
        <n x="14"/>
        <n x="52"/>
        <n x="11"/>
      </t>
    </mdx>
    <mdx n="0" f="v">
      <t c="3">
        <n x="14"/>
        <n x="52"/>
        <n x="12"/>
      </t>
    </mdx>
    <mdx n="0" f="m">
      <t c="1">
        <n x="53"/>
      </t>
    </mdx>
    <mdx n="0" f="v">
      <t c="3">
        <n x="14"/>
        <n x="53"/>
        <n x="7"/>
      </t>
    </mdx>
    <mdx n="0" f="v">
      <t c="3">
        <n x="14"/>
        <n x="53"/>
        <n x="8"/>
      </t>
    </mdx>
    <mdx n="0" f="v">
      <t c="3">
        <n x="14"/>
        <n x="53"/>
        <n x="9"/>
      </t>
    </mdx>
    <mdx n="0" f="v">
      <t c="3">
        <n x="14"/>
        <n x="53"/>
        <n x="10"/>
      </t>
    </mdx>
    <mdx n="0" f="v">
      <t c="3">
        <n x="14"/>
        <n x="53"/>
        <n x="11"/>
      </t>
    </mdx>
    <mdx n="0" f="v">
      <t c="3">
        <n x="14"/>
        <n x="53"/>
        <n x="12"/>
      </t>
    </mdx>
    <mdx n="0" f="m">
      <t c="1">
        <n x="54"/>
      </t>
    </mdx>
    <mdx n="0" f="v">
      <t c="3">
        <n x="14"/>
        <n x="54"/>
        <n x="7"/>
      </t>
    </mdx>
    <mdx n="0" f="v">
      <t c="3">
        <n x="14"/>
        <n x="54"/>
        <n x="8"/>
      </t>
    </mdx>
    <mdx n="0" f="v">
      <t c="3">
        <n x="14"/>
        <n x="54"/>
        <n x="9"/>
      </t>
    </mdx>
    <mdx n="0" f="v">
      <t c="3">
        <n x="14"/>
        <n x="54"/>
        <n x="10"/>
      </t>
    </mdx>
    <mdx n="0" f="v">
      <t c="3">
        <n x="14"/>
        <n x="54"/>
        <n x="11"/>
      </t>
    </mdx>
    <mdx n="0" f="v">
      <t c="3">
        <n x="14"/>
        <n x="54"/>
        <n x="12"/>
      </t>
    </mdx>
    <mdx n="0" f="m">
      <t c="1">
        <n x="55"/>
      </t>
    </mdx>
    <mdx n="0" f="v">
      <t c="3">
        <n x="14"/>
        <n x="55"/>
        <n x="7"/>
      </t>
    </mdx>
    <mdx n="0" f="v">
      <t c="3">
        <n x="14"/>
        <n x="55"/>
        <n x="8"/>
      </t>
    </mdx>
    <mdx n="0" f="v">
      <t c="3">
        <n x="14"/>
        <n x="55"/>
        <n x="9"/>
      </t>
    </mdx>
    <mdx n="0" f="v">
      <t c="3">
        <n x="14"/>
        <n x="55"/>
        <n x="10"/>
      </t>
    </mdx>
    <mdx n="0" f="v">
      <t c="3">
        <n x="14"/>
        <n x="55"/>
        <n x="11"/>
      </t>
    </mdx>
    <mdx n="0" f="v">
      <t c="3">
        <n x="14"/>
        <n x="55"/>
        <n x="12"/>
      </t>
    </mdx>
    <mdx n="0" f="m">
      <t c="1">
        <n x="56"/>
      </t>
    </mdx>
    <mdx n="0" f="v">
      <t c="3">
        <n x="14"/>
        <n x="56"/>
        <n x="7"/>
      </t>
    </mdx>
    <mdx n="0" f="v">
      <t c="3">
        <n x="14"/>
        <n x="56"/>
        <n x="8"/>
      </t>
    </mdx>
    <mdx n="0" f="v">
      <t c="3">
        <n x="14"/>
        <n x="56"/>
        <n x="9"/>
      </t>
    </mdx>
    <mdx n="0" f="v">
      <t c="3">
        <n x="14"/>
        <n x="56"/>
        <n x="10"/>
      </t>
    </mdx>
    <mdx n="0" f="v">
      <t c="3">
        <n x="14"/>
        <n x="56"/>
        <n x="11"/>
      </t>
    </mdx>
    <mdx n="0" f="v">
      <t c="3">
        <n x="14"/>
        <n x="56"/>
        <n x="12"/>
      </t>
    </mdx>
    <mdx n="0" f="m">
      <t c="1">
        <n x="57"/>
      </t>
    </mdx>
    <mdx n="0" f="v">
      <t c="3">
        <n x="14"/>
        <n x="57"/>
        <n x="7"/>
      </t>
    </mdx>
    <mdx n="0" f="v">
      <t c="3">
        <n x="14"/>
        <n x="57"/>
        <n x="8"/>
      </t>
    </mdx>
    <mdx n="0" f="v">
      <t c="3">
        <n x="14"/>
        <n x="57"/>
        <n x="9"/>
      </t>
    </mdx>
    <mdx n="0" f="v">
      <t c="3">
        <n x="14"/>
        <n x="57"/>
        <n x="10"/>
      </t>
    </mdx>
    <mdx n="0" f="v">
      <t c="3">
        <n x="14"/>
        <n x="57"/>
        <n x="11"/>
      </t>
    </mdx>
    <mdx n="0" f="v">
      <t c="3">
        <n x="14"/>
        <n x="57"/>
        <n x="12"/>
      </t>
    </mdx>
    <mdx n="0" f="m">
      <t c="1">
        <n x="58"/>
      </t>
    </mdx>
    <mdx n="0" f="v">
      <t c="3">
        <n x="14"/>
        <n x="58"/>
        <n x="7"/>
      </t>
    </mdx>
    <mdx n="0" f="v">
      <t c="3">
        <n x="14"/>
        <n x="58"/>
        <n x="8"/>
      </t>
    </mdx>
    <mdx n="0" f="v">
      <t c="3">
        <n x="14"/>
        <n x="58"/>
        <n x="9"/>
      </t>
    </mdx>
    <mdx n="0" f="v">
      <t c="3">
        <n x="14"/>
        <n x="58"/>
        <n x="10"/>
      </t>
    </mdx>
    <mdx n="0" f="v">
      <t c="3">
        <n x="14"/>
        <n x="58"/>
        <n x="11"/>
      </t>
    </mdx>
    <mdx n="0" f="v">
      <t c="3">
        <n x="14"/>
        <n x="58"/>
        <n x="12"/>
      </t>
    </mdx>
    <mdx n="0" f="m">
      <t c="1">
        <n x="59"/>
      </t>
    </mdx>
    <mdx n="0" f="v">
      <t c="3">
        <n x="14"/>
        <n x="59"/>
        <n x="7"/>
      </t>
    </mdx>
    <mdx n="0" f="v">
      <t c="3">
        <n x="14"/>
        <n x="59"/>
        <n x="8"/>
      </t>
    </mdx>
    <mdx n="0" f="v">
      <t c="3">
        <n x="14"/>
        <n x="59"/>
        <n x="9"/>
      </t>
    </mdx>
    <mdx n="0" f="v">
      <t c="3">
        <n x="14"/>
        <n x="59"/>
        <n x="10"/>
      </t>
    </mdx>
    <mdx n="0" f="v">
      <t c="3">
        <n x="14"/>
        <n x="59"/>
        <n x="11"/>
      </t>
    </mdx>
    <mdx n="0" f="v">
      <t c="3">
        <n x="14"/>
        <n x="59"/>
        <n x="12"/>
      </t>
    </mdx>
    <mdx n="0" f="m">
      <t c="1">
        <n x="60"/>
      </t>
    </mdx>
    <mdx n="0" f="v">
      <t c="3">
        <n x="14"/>
        <n x="60"/>
        <n x="7"/>
      </t>
    </mdx>
    <mdx n="0" f="v">
      <t c="3">
        <n x="14"/>
        <n x="60"/>
        <n x="8"/>
      </t>
    </mdx>
    <mdx n="0" f="v">
      <t c="3">
        <n x="14"/>
        <n x="60"/>
        <n x="9"/>
      </t>
    </mdx>
    <mdx n="0" f="v">
      <t c="3">
        <n x="14"/>
        <n x="60"/>
        <n x="10"/>
      </t>
    </mdx>
    <mdx n="0" f="v">
      <t c="3">
        <n x="14"/>
        <n x="60"/>
        <n x="11"/>
      </t>
    </mdx>
    <mdx n="0" f="v">
      <t c="3">
        <n x="14"/>
        <n x="60"/>
        <n x="12"/>
      </t>
    </mdx>
    <mdx n="0" f="m">
      <t c="1">
        <n x="61"/>
      </t>
    </mdx>
    <mdx n="0" f="v">
      <t c="3">
        <n x="14"/>
        <n x="61"/>
        <n x="7"/>
      </t>
    </mdx>
    <mdx n="0" f="v">
      <t c="3">
        <n x="14"/>
        <n x="61"/>
        <n x="8"/>
      </t>
    </mdx>
    <mdx n="0" f="v">
      <t c="3">
        <n x="14"/>
        <n x="61"/>
        <n x="9"/>
      </t>
    </mdx>
    <mdx n="0" f="v">
      <t c="3">
        <n x="14"/>
        <n x="61"/>
        <n x="10"/>
      </t>
    </mdx>
    <mdx n="0" f="v">
      <t c="3">
        <n x="14"/>
        <n x="61"/>
        <n x="11"/>
      </t>
    </mdx>
    <mdx n="0" f="v">
      <t c="3">
        <n x="14"/>
        <n x="61"/>
        <n x="12"/>
      </t>
    </mdx>
    <mdx n="0" f="m">
      <t c="1">
        <n x="62"/>
      </t>
    </mdx>
    <mdx n="0" f="v">
      <t c="3">
        <n x="14"/>
        <n x="62"/>
        <n x="7"/>
      </t>
    </mdx>
    <mdx n="0" f="v">
      <t c="3">
        <n x="14"/>
        <n x="62"/>
        <n x="8"/>
      </t>
    </mdx>
    <mdx n="0" f="v">
      <t c="3">
        <n x="14"/>
        <n x="62"/>
        <n x="9"/>
      </t>
    </mdx>
    <mdx n="0" f="v">
      <t c="3">
        <n x="14"/>
        <n x="62"/>
        <n x="10"/>
      </t>
    </mdx>
    <mdx n="0" f="v">
      <t c="3">
        <n x="14"/>
        <n x="62"/>
        <n x="11"/>
      </t>
    </mdx>
    <mdx n="0" f="v">
      <t c="3">
        <n x="14"/>
        <n x="62"/>
        <n x="12"/>
      </t>
    </mdx>
    <mdx n="0" f="m">
      <t c="1">
        <n x="63"/>
      </t>
    </mdx>
    <mdx n="0" f="v">
      <t c="3">
        <n x="14"/>
        <n x="63"/>
        <n x="7"/>
      </t>
    </mdx>
    <mdx n="0" f="v">
      <t c="3">
        <n x="14"/>
        <n x="63"/>
        <n x="8"/>
      </t>
    </mdx>
    <mdx n="0" f="v">
      <t c="3">
        <n x="14"/>
        <n x="63"/>
        <n x="9"/>
      </t>
    </mdx>
    <mdx n="0" f="v">
      <t c="3">
        <n x="14"/>
        <n x="63"/>
        <n x="10"/>
      </t>
    </mdx>
    <mdx n="0" f="v">
      <t c="3">
        <n x="14"/>
        <n x="63"/>
        <n x="11"/>
      </t>
    </mdx>
    <mdx n="0" f="v">
      <t c="3">
        <n x="14"/>
        <n x="63"/>
        <n x="12"/>
      </t>
    </mdx>
    <mdx n="0" f="m">
      <t c="1">
        <n x="64"/>
      </t>
    </mdx>
    <mdx n="0" f="v">
      <t c="3">
        <n x="14"/>
        <n x="64"/>
        <n x="7"/>
      </t>
    </mdx>
    <mdx n="0" f="v">
      <t c="3">
        <n x="14"/>
        <n x="64"/>
        <n x="8"/>
      </t>
    </mdx>
    <mdx n="0" f="v">
      <t c="3">
        <n x="14"/>
        <n x="64"/>
        <n x="9"/>
      </t>
    </mdx>
    <mdx n="0" f="v">
      <t c="3">
        <n x="14"/>
        <n x="64"/>
        <n x="10"/>
      </t>
    </mdx>
    <mdx n="0" f="v">
      <t c="3">
        <n x="14"/>
        <n x="64"/>
        <n x="11"/>
      </t>
    </mdx>
    <mdx n="0" f="v">
      <t c="3">
        <n x="14"/>
        <n x="64"/>
        <n x="12"/>
      </t>
    </mdx>
    <mdx n="0" f="m">
      <t c="1">
        <n x="65"/>
      </t>
    </mdx>
    <mdx n="0" f="v">
      <t c="3">
        <n x="14"/>
        <n x="65"/>
        <n x="7"/>
      </t>
    </mdx>
    <mdx n="0" f="v">
      <t c="3">
        <n x="14"/>
        <n x="65"/>
        <n x="8"/>
      </t>
    </mdx>
    <mdx n="0" f="v">
      <t c="3">
        <n x="14"/>
        <n x="65"/>
        <n x="9"/>
      </t>
    </mdx>
    <mdx n="0" f="v">
      <t c="3">
        <n x="14"/>
        <n x="65"/>
        <n x="10"/>
      </t>
    </mdx>
    <mdx n="0" f="v">
      <t c="3">
        <n x="14"/>
        <n x="65"/>
        <n x="11"/>
      </t>
    </mdx>
    <mdx n="0" f="v">
      <t c="3">
        <n x="14"/>
        <n x="65"/>
        <n x="12"/>
      </t>
    </mdx>
    <mdx n="0" f="m">
      <t c="1">
        <n x="66"/>
      </t>
    </mdx>
    <mdx n="0" f="v">
      <t c="3">
        <n x="14"/>
        <n x="66"/>
        <n x="7"/>
      </t>
    </mdx>
    <mdx n="0" f="v">
      <t c="3">
        <n x="14"/>
        <n x="66"/>
        <n x="8"/>
      </t>
    </mdx>
    <mdx n="0" f="v">
      <t c="3">
        <n x="14"/>
        <n x="66"/>
        <n x="9"/>
      </t>
    </mdx>
    <mdx n="0" f="v">
      <t c="3">
        <n x="14"/>
        <n x="66"/>
        <n x="10"/>
      </t>
    </mdx>
    <mdx n="0" f="v">
      <t c="3">
        <n x="14"/>
        <n x="66"/>
        <n x="11"/>
      </t>
    </mdx>
    <mdx n="0" f="v">
      <t c="3">
        <n x="14"/>
        <n x="66"/>
        <n x="12"/>
      </t>
    </mdx>
    <mdx n="0" f="m">
      <t c="1">
        <n x="67"/>
      </t>
    </mdx>
    <mdx n="0" f="v">
      <t c="3">
        <n x="14"/>
        <n x="67"/>
        <n x="7"/>
      </t>
    </mdx>
    <mdx n="0" f="v">
      <t c="3">
        <n x="14"/>
        <n x="67"/>
        <n x="8"/>
      </t>
    </mdx>
    <mdx n="0" f="v">
      <t c="3">
        <n x="14"/>
        <n x="67"/>
        <n x="9"/>
      </t>
    </mdx>
    <mdx n="0" f="v">
      <t c="3">
        <n x="14"/>
        <n x="67"/>
        <n x="10"/>
      </t>
    </mdx>
    <mdx n="0" f="v">
      <t c="3">
        <n x="14"/>
        <n x="67"/>
        <n x="11"/>
      </t>
    </mdx>
    <mdx n="0" f="v">
      <t c="3">
        <n x="14"/>
        <n x="67"/>
        <n x="12"/>
      </t>
    </mdx>
    <mdx n="0" f="m">
      <t c="1">
        <n x="68"/>
      </t>
    </mdx>
    <mdx n="0" f="v">
      <t c="3">
        <n x="14"/>
        <n x="68"/>
        <n x="7"/>
      </t>
    </mdx>
    <mdx n="0" f="v">
      <t c="3">
        <n x="14"/>
        <n x="68"/>
        <n x="8"/>
      </t>
    </mdx>
    <mdx n="0" f="v">
      <t c="3">
        <n x="14"/>
        <n x="68"/>
        <n x="9"/>
      </t>
    </mdx>
    <mdx n="0" f="v">
      <t c="3">
        <n x="14"/>
        <n x="68"/>
        <n x="10"/>
      </t>
    </mdx>
    <mdx n="0" f="v">
      <t c="3">
        <n x="14"/>
        <n x="68"/>
        <n x="11"/>
      </t>
    </mdx>
    <mdx n="0" f="v">
      <t c="3">
        <n x="14"/>
        <n x="68"/>
        <n x="12"/>
      </t>
    </mdx>
    <mdx n="0" f="m">
      <t c="1">
        <n x="69"/>
      </t>
    </mdx>
    <mdx n="0" f="v">
      <t c="3">
        <n x="14"/>
        <n x="69"/>
        <n x="7"/>
      </t>
    </mdx>
    <mdx n="0" f="v">
      <t c="3">
        <n x="14"/>
        <n x="69"/>
        <n x="8"/>
      </t>
    </mdx>
    <mdx n="0" f="v">
      <t c="3">
        <n x="14"/>
        <n x="69"/>
        <n x="9"/>
      </t>
    </mdx>
    <mdx n="0" f="v">
      <t c="3">
        <n x="14"/>
        <n x="69"/>
        <n x="10"/>
      </t>
    </mdx>
    <mdx n="0" f="v">
      <t c="3">
        <n x="14"/>
        <n x="69"/>
        <n x="11"/>
      </t>
    </mdx>
    <mdx n="0" f="v">
      <t c="3">
        <n x="14"/>
        <n x="69"/>
        <n x="12"/>
      </t>
    </mdx>
    <mdx n="0" f="m">
      <t c="1">
        <n x="70"/>
      </t>
    </mdx>
    <mdx n="0" f="v">
      <t c="3">
        <n x="14"/>
        <n x="70"/>
        <n x="7"/>
      </t>
    </mdx>
    <mdx n="0" f="v">
      <t c="3">
        <n x="14"/>
        <n x="70"/>
        <n x="8"/>
      </t>
    </mdx>
    <mdx n="0" f="v">
      <t c="3">
        <n x="14"/>
        <n x="70"/>
        <n x="9"/>
      </t>
    </mdx>
    <mdx n="0" f="v">
      <t c="3">
        <n x="14"/>
        <n x="70"/>
        <n x="10"/>
      </t>
    </mdx>
    <mdx n="0" f="v">
      <t c="3">
        <n x="14"/>
        <n x="70"/>
        <n x="11"/>
      </t>
    </mdx>
    <mdx n="0" f="v">
      <t c="3">
        <n x="14"/>
        <n x="70"/>
        <n x="12"/>
      </t>
    </mdx>
    <mdx n="0" f="m">
      <t c="1">
        <n x="71"/>
      </t>
    </mdx>
    <mdx n="0" f="v">
      <t c="3">
        <n x="14"/>
        <n x="71"/>
        <n x="7"/>
      </t>
    </mdx>
    <mdx n="0" f="v">
      <t c="3">
        <n x="14"/>
        <n x="71"/>
        <n x="8"/>
      </t>
    </mdx>
    <mdx n="0" f="v">
      <t c="3">
        <n x="14"/>
        <n x="71"/>
        <n x="9"/>
      </t>
    </mdx>
    <mdx n="0" f="v">
      <t c="3">
        <n x="14"/>
        <n x="71"/>
        <n x="10"/>
      </t>
    </mdx>
    <mdx n="0" f="v">
      <t c="3">
        <n x="14"/>
        <n x="71"/>
        <n x="11"/>
      </t>
    </mdx>
    <mdx n="0" f="v">
      <t c="3">
        <n x="14"/>
        <n x="71"/>
        <n x="12"/>
      </t>
    </mdx>
    <mdx n="0" f="m">
      <t c="1">
        <n x="72"/>
      </t>
    </mdx>
    <mdx n="0" f="v">
      <t c="3">
        <n x="14"/>
        <n x="72"/>
        <n x="7"/>
      </t>
    </mdx>
    <mdx n="0" f="v">
      <t c="3">
        <n x="14"/>
        <n x="72"/>
        <n x="8"/>
      </t>
    </mdx>
    <mdx n="0" f="v">
      <t c="3">
        <n x="14"/>
        <n x="72"/>
        <n x="9"/>
      </t>
    </mdx>
    <mdx n="0" f="v">
      <t c="3">
        <n x="14"/>
        <n x="72"/>
        <n x="10"/>
      </t>
    </mdx>
    <mdx n="0" f="v">
      <t c="3">
        <n x="14"/>
        <n x="72"/>
        <n x="11"/>
      </t>
    </mdx>
    <mdx n="0" f="v">
      <t c="3">
        <n x="14"/>
        <n x="72"/>
        <n x="12"/>
      </t>
    </mdx>
    <mdx n="0" f="m">
      <t c="1">
        <n x="73"/>
      </t>
    </mdx>
    <mdx n="0" f="v">
      <t c="3">
        <n x="14"/>
        <n x="73"/>
        <n x="7"/>
      </t>
    </mdx>
    <mdx n="0" f="v">
      <t c="3">
        <n x="14"/>
        <n x="73"/>
        <n x="8"/>
      </t>
    </mdx>
    <mdx n="0" f="v">
      <t c="3">
        <n x="14"/>
        <n x="73"/>
        <n x="9"/>
      </t>
    </mdx>
    <mdx n="0" f="v">
      <t c="3">
        <n x="14"/>
        <n x="73"/>
        <n x="10"/>
      </t>
    </mdx>
    <mdx n="0" f="v">
      <t c="3">
        <n x="14"/>
        <n x="73"/>
        <n x="11"/>
      </t>
    </mdx>
    <mdx n="0" f="v">
      <t c="3">
        <n x="14"/>
        <n x="73"/>
        <n x="12"/>
      </t>
    </mdx>
    <mdx n="0" f="m">
      <t c="1">
        <n x="74"/>
      </t>
    </mdx>
    <mdx n="0" f="v">
      <t c="3">
        <n x="14"/>
        <n x="74"/>
        <n x="7"/>
      </t>
    </mdx>
    <mdx n="0" f="v">
      <t c="3">
        <n x="14"/>
        <n x="74"/>
        <n x="8"/>
      </t>
    </mdx>
    <mdx n="0" f="v">
      <t c="3">
        <n x="14"/>
        <n x="74"/>
        <n x="9"/>
      </t>
    </mdx>
    <mdx n="0" f="v">
      <t c="3">
        <n x="14"/>
        <n x="74"/>
        <n x="10"/>
      </t>
    </mdx>
    <mdx n="0" f="v">
      <t c="3">
        <n x="14"/>
        <n x="74"/>
        <n x="11"/>
      </t>
    </mdx>
    <mdx n="0" f="v">
      <t c="3">
        <n x="14"/>
        <n x="74"/>
        <n x="12"/>
      </t>
    </mdx>
    <mdx n="0" f="m">
      <t c="1">
        <n x="75"/>
      </t>
    </mdx>
    <mdx n="0" f="v">
      <t c="3">
        <n x="14"/>
        <n x="75"/>
        <n x="7"/>
      </t>
    </mdx>
    <mdx n="0" f="v">
      <t c="3">
        <n x="14"/>
        <n x="75"/>
        <n x="8"/>
      </t>
    </mdx>
    <mdx n="0" f="v">
      <t c="3">
        <n x="14"/>
        <n x="75"/>
        <n x="9"/>
      </t>
    </mdx>
    <mdx n="0" f="v">
      <t c="3">
        <n x="14"/>
        <n x="75"/>
        <n x="10"/>
      </t>
    </mdx>
    <mdx n="0" f="v">
      <t c="3">
        <n x="14"/>
        <n x="75"/>
        <n x="11"/>
      </t>
    </mdx>
    <mdx n="0" f="v">
      <t c="3">
        <n x="14"/>
        <n x="75"/>
        <n x="12"/>
      </t>
    </mdx>
    <mdx n="0" f="m">
      <t c="1">
        <n x="76"/>
      </t>
    </mdx>
    <mdx n="0" f="v">
      <t c="3">
        <n x="14"/>
        <n x="76"/>
        <n x="7"/>
      </t>
    </mdx>
    <mdx n="0" f="v">
      <t c="3">
        <n x="14"/>
        <n x="76"/>
        <n x="8"/>
      </t>
    </mdx>
    <mdx n="0" f="v">
      <t c="3">
        <n x="14"/>
        <n x="76"/>
        <n x="9"/>
      </t>
    </mdx>
    <mdx n="0" f="v">
      <t c="3">
        <n x="14"/>
        <n x="76"/>
        <n x="10"/>
      </t>
    </mdx>
    <mdx n="0" f="v">
      <t c="3">
        <n x="14"/>
        <n x="76"/>
        <n x="11"/>
      </t>
    </mdx>
    <mdx n="0" f="v">
      <t c="3">
        <n x="14"/>
        <n x="76"/>
        <n x="12"/>
      </t>
    </mdx>
    <mdx n="0" f="m">
      <t c="1">
        <n x="77"/>
      </t>
    </mdx>
    <mdx n="0" f="v">
      <t c="3">
        <n x="14"/>
        <n x="77"/>
        <n x="7"/>
      </t>
    </mdx>
    <mdx n="0" f="v">
      <t c="3">
        <n x="14"/>
        <n x="77"/>
        <n x="8"/>
      </t>
    </mdx>
    <mdx n="0" f="v">
      <t c="3">
        <n x="14"/>
        <n x="77"/>
        <n x="9"/>
      </t>
    </mdx>
    <mdx n="0" f="v">
      <t c="3">
        <n x="14"/>
        <n x="77"/>
        <n x="10"/>
      </t>
    </mdx>
    <mdx n="0" f="v">
      <t c="3">
        <n x="14"/>
        <n x="77"/>
        <n x="11"/>
      </t>
    </mdx>
    <mdx n="0" f="v">
      <t c="3">
        <n x="14"/>
        <n x="77"/>
        <n x="12"/>
      </t>
    </mdx>
    <mdx n="0" f="m">
      <t c="1">
        <n x="78"/>
      </t>
    </mdx>
    <mdx n="0" f="v">
      <t c="3">
        <n x="14"/>
        <n x="78"/>
        <n x="7"/>
      </t>
    </mdx>
    <mdx n="0" f="v">
      <t c="3">
        <n x="14"/>
        <n x="78"/>
        <n x="8"/>
      </t>
    </mdx>
    <mdx n="0" f="v">
      <t c="3">
        <n x="14"/>
        <n x="78"/>
        <n x="9"/>
      </t>
    </mdx>
    <mdx n="0" f="v">
      <t c="3">
        <n x="14"/>
        <n x="78"/>
        <n x="10"/>
      </t>
    </mdx>
    <mdx n="0" f="v">
      <t c="3">
        <n x="14"/>
        <n x="78"/>
        <n x="11"/>
      </t>
    </mdx>
    <mdx n="0" f="v">
      <t c="3">
        <n x="14"/>
        <n x="78"/>
        <n x="12"/>
      </t>
    </mdx>
    <mdx n="0" f="m">
      <t c="1">
        <n x="79"/>
      </t>
    </mdx>
    <mdx n="0" f="v">
      <t c="3">
        <n x="14"/>
        <n x="79"/>
        <n x="7"/>
      </t>
    </mdx>
    <mdx n="0" f="v">
      <t c="3">
        <n x="14"/>
        <n x="79"/>
        <n x="8"/>
      </t>
    </mdx>
    <mdx n="0" f="v">
      <t c="3">
        <n x="14"/>
        <n x="79"/>
        <n x="9"/>
      </t>
    </mdx>
    <mdx n="0" f="v">
      <t c="3">
        <n x="14"/>
        <n x="79"/>
        <n x="10"/>
      </t>
    </mdx>
    <mdx n="0" f="v">
      <t c="3">
        <n x="14"/>
        <n x="79"/>
        <n x="11"/>
      </t>
    </mdx>
    <mdx n="0" f="v">
      <t c="3">
        <n x="14"/>
        <n x="79"/>
        <n x="12"/>
      </t>
    </mdx>
    <mdx n="0" f="m">
      <t c="1">
        <n x="80"/>
      </t>
    </mdx>
    <mdx n="0" f="v">
      <t c="3">
        <n x="14"/>
        <n x="80"/>
        <n x="7"/>
      </t>
    </mdx>
    <mdx n="0" f="v">
      <t c="3">
        <n x="14"/>
        <n x="80"/>
        <n x="8"/>
      </t>
    </mdx>
    <mdx n="0" f="v">
      <t c="3">
        <n x="14"/>
        <n x="80"/>
        <n x="9"/>
      </t>
    </mdx>
    <mdx n="0" f="v">
      <t c="3">
        <n x="14"/>
        <n x="80"/>
        <n x="10"/>
      </t>
    </mdx>
    <mdx n="0" f="v">
      <t c="3">
        <n x="14"/>
        <n x="80"/>
        <n x="11"/>
      </t>
    </mdx>
    <mdx n="0" f="v">
      <t c="3">
        <n x="14"/>
        <n x="80"/>
        <n x="12"/>
      </t>
    </mdx>
    <mdx n="0" f="m">
      <t c="1">
        <n x="81"/>
      </t>
    </mdx>
    <mdx n="0" f="v">
      <t c="3">
        <n x="14"/>
        <n x="81"/>
        <n x="7"/>
      </t>
    </mdx>
    <mdx n="0" f="v">
      <t c="3">
        <n x="14"/>
        <n x="81"/>
        <n x="8"/>
      </t>
    </mdx>
    <mdx n="0" f="v">
      <t c="3">
        <n x="14"/>
        <n x="81"/>
        <n x="9"/>
      </t>
    </mdx>
    <mdx n="0" f="v">
      <t c="3">
        <n x="14"/>
        <n x="81"/>
        <n x="10"/>
      </t>
    </mdx>
    <mdx n="0" f="v">
      <t c="3">
        <n x="14"/>
        <n x="81"/>
        <n x="11"/>
      </t>
    </mdx>
    <mdx n="0" f="v">
      <t c="3">
        <n x="14"/>
        <n x="81"/>
        <n x="12"/>
      </t>
    </mdx>
    <mdx n="0" f="m">
      <t c="1">
        <n x="82"/>
      </t>
    </mdx>
    <mdx n="0" f="v">
      <t c="3">
        <n x="14"/>
        <n x="82"/>
        <n x="7"/>
      </t>
    </mdx>
    <mdx n="0" f="v">
      <t c="3">
        <n x="14"/>
        <n x="82"/>
        <n x="8"/>
      </t>
    </mdx>
    <mdx n="0" f="v">
      <t c="3">
        <n x="14"/>
        <n x="82"/>
        <n x="9"/>
      </t>
    </mdx>
    <mdx n="0" f="v">
      <t c="3">
        <n x="14"/>
        <n x="82"/>
        <n x="10"/>
      </t>
    </mdx>
    <mdx n="0" f="v">
      <t c="3">
        <n x="14"/>
        <n x="82"/>
        <n x="11"/>
      </t>
    </mdx>
    <mdx n="0" f="v">
      <t c="3">
        <n x="14"/>
        <n x="82"/>
        <n x="12"/>
      </t>
    </mdx>
    <mdx n="0" f="m">
      <t c="1">
        <n x="83"/>
      </t>
    </mdx>
    <mdx n="0" f="v">
      <t c="3">
        <n x="14"/>
        <n x="83"/>
        <n x="7"/>
      </t>
    </mdx>
    <mdx n="0" f="v">
      <t c="3">
        <n x="14"/>
        <n x="83"/>
        <n x="8"/>
      </t>
    </mdx>
    <mdx n="0" f="v">
      <t c="3">
        <n x="14"/>
        <n x="83"/>
        <n x="9"/>
      </t>
    </mdx>
    <mdx n="0" f="v">
      <t c="3">
        <n x="14"/>
        <n x="83"/>
        <n x="10"/>
      </t>
    </mdx>
    <mdx n="0" f="v">
      <t c="3">
        <n x="14"/>
        <n x="83"/>
        <n x="11"/>
      </t>
    </mdx>
    <mdx n="0" f="v">
      <t c="3">
        <n x="14"/>
        <n x="83"/>
        <n x="12"/>
      </t>
    </mdx>
    <mdx n="0" f="m">
      <t c="1">
        <n x="84"/>
      </t>
    </mdx>
    <mdx n="0" f="v">
      <t c="3">
        <n x="14"/>
        <n x="84"/>
        <n x="7"/>
      </t>
    </mdx>
    <mdx n="0" f="v">
      <t c="3">
        <n x="14"/>
        <n x="84"/>
        <n x="8"/>
      </t>
    </mdx>
    <mdx n="0" f="v">
      <t c="3">
        <n x="14"/>
        <n x="84"/>
        <n x="9"/>
      </t>
    </mdx>
    <mdx n="0" f="v">
      <t c="3">
        <n x="14"/>
        <n x="84"/>
        <n x="10"/>
      </t>
    </mdx>
    <mdx n="0" f="v">
      <t c="3">
        <n x="14"/>
        <n x="84"/>
        <n x="11"/>
      </t>
    </mdx>
    <mdx n="0" f="v">
      <t c="3">
        <n x="14"/>
        <n x="84"/>
        <n x="12"/>
      </t>
    </mdx>
    <mdx n="0" f="m">
      <t c="1">
        <n x="85"/>
      </t>
    </mdx>
    <mdx n="0" f="v">
      <t c="3">
        <n x="14"/>
        <n x="85"/>
        <n x="7"/>
      </t>
    </mdx>
    <mdx n="0" f="v">
      <t c="3">
        <n x="14"/>
        <n x="85"/>
        <n x="8"/>
      </t>
    </mdx>
    <mdx n="0" f="v">
      <t c="3">
        <n x="14"/>
        <n x="85"/>
        <n x="9"/>
      </t>
    </mdx>
    <mdx n="0" f="v">
      <t c="3">
        <n x="14"/>
        <n x="85"/>
        <n x="10"/>
      </t>
    </mdx>
    <mdx n="0" f="v">
      <t c="3">
        <n x="14"/>
        <n x="85"/>
        <n x="11"/>
      </t>
    </mdx>
    <mdx n="0" f="v">
      <t c="3">
        <n x="14"/>
        <n x="85"/>
        <n x="12"/>
      </t>
    </mdx>
    <mdx n="0" f="m">
      <t c="1">
        <n x="86"/>
      </t>
    </mdx>
    <mdx n="0" f="v">
      <t c="3">
        <n x="14"/>
        <n x="86"/>
        <n x="7"/>
      </t>
    </mdx>
    <mdx n="0" f="v">
      <t c="3">
        <n x="14"/>
        <n x="86"/>
        <n x="8"/>
      </t>
    </mdx>
    <mdx n="0" f="v">
      <t c="3">
        <n x="14"/>
        <n x="86"/>
        <n x="9"/>
      </t>
    </mdx>
    <mdx n="0" f="v">
      <t c="3">
        <n x="14"/>
        <n x="86"/>
        <n x="10"/>
      </t>
    </mdx>
    <mdx n="0" f="v">
      <t c="3">
        <n x="14"/>
        <n x="86"/>
        <n x="11"/>
      </t>
    </mdx>
    <mdx n="0" f="v">
      <t c="3">
        <n x="14"/>
        <n x="86"/>
        <n x="12"/>
      </t>
    </mdx>
    <mdx n="0" f="m">
      <t c="1">
        <n x="87"/>
      </t>
    </mdx>
    <mdx n="0" f="v">
      <t c="3">
        <n x="14"/>
        <n x="87"/>
        <n x="7"/>
      </t>
    </mdx>
    <mdx n="0" f="v">
      <t c="3">
        <n x="14"/>
        <n x="87"/>
        <n x="8"/>
      </t>
    </mdx>
    <mdx n="0" f="v">
      <t c="3">
        <n x="14"/>
        <n x="87"/>
        <n x="9"/>
      </t>
    </mdx>
    <mdx n="0" f="v">
      <t c="3">
        <n x="14"/>
        <n x="87"/>
        <n x="10"/>
      </t>
    </mdx>
    <mdx n="0" f="v">
      <t c="3">
        <n x="14"/>
        <n x="87"/>
        <n x="11"/>
      </t>
    </mdx>
    <mdx n="0" f="v">
      <t c="3">
        <n x="14"/>
        <n x="87"/>
        <n x="12"/>
      </t>
    </mdx>
    <mdx n="0" f="m">
      <t c="1">
        <n x="88"/>
      </t>
    </mdx>
    <mdx n="0" f="v">
      <t c="3">
        <n x="14"/>
        <n x="88"/>
        <n x="7"/>
      </t>
    </mdx>
    <mdx n="0" f="v">
      <t c="3">
        <n x="14"/>
        <n x="88"/>
        <n x="8"/>
      </t>
    </mdx>
    <mdx n="0" f="v">
      <t c="3">
        <n x="14"/>
        <n x="88"/>
        <n x="9"/>
      </t>
    </mdx>
    <mdx n="0" f="v">
      <t c="3">
        <n x="14"/>
        <n x="88"/>
        <n x="10"/>
      </t>
    </mdx>
    <mdx n="0" f="v">
      <t c="3">
        <n x="14"/>
        <n x="88"/>
        <n x="11"/>
      </t>
    </mdx>
    <mdx n="0" f="v">
      <t c="3">
        <n x="14"/>
        <n x="88"/>
        <n x="12"/>
      </t>
    </mdx>
    <mdx n="0" f="m">
      <t c="1">
        <n x="89"/>
      </t>
    </mdx>
    <mdx n="0" f="v">
      <t c="3">
        <n x="14"/>
        <n x="89"/>
        <n x="7"/>
      </t>
    </mdx>
    <mdx n="0" f="v">
      <t c="3">
        <n x="14"/>
        <n x="89"/>
        <n x="8"/>
      </t>
    </mdx>
    <mdx n="0" f="v">
      <t c="3">
        <n x="14"/>
        <n x="89"/>
        <n x="9"/>
      </t>
    </mdx>
    <mdx n="0" f="v">
      <t c="3">
        <n x="14"/>
        <n x="89"/>
        <n x="10"/>
      </t>
    </mdx>
    <mdx n="0" f="v">
      <t c="3">
        <n x="14"/>
        <n x="89"/>
        <n x="11"/>
      </t>
    </mdx>
    <mdx n="0" f="v">
      <t c="3">
        <n x="14"/>
        <n x="89"/>
        <n x="12"/>
      </t>
    </mdx>
    <mdx n="0" f="m">
      <t c="1">
        <n x="90"/>
      </t>
    </mdx>
    <mdx n="0" f="v">
      <t c="3">
        <n x="14"/>
        <n x="90"/>
        <n x="7"/>
      </t>
    </mdx>
    <mdx n="0" f="v">
      <t c="3">
        <n x="14"/>
        <n x="90"/>
        <n x="8"/>
      </t>
    </mdx>
    <mdx n="0" f="v">
      <t c="3">
        <n x="14"/>
        <n x="90"/>
        <n x="9"/>
      </t>
    </mdx>
    <mdx n="0" f="v">
      <t c="3">
        <n x="14"/>
        <n x="90"/>
        <n x="10"/>
      </t>
    </mdx>
    <mdx n="0" f="v">
      <t c="3">
        <n x="14"/>
        <n x="90"/>
        <n x="11"/>
      </t>
    </mdx>
    <mdx n="0" f="v">
      <t c="3">
        <n x="14"/>
        <n x="90"/>
        <n x="12"/>
      </t>
    </mdx>
    <mdx n="0" f="m">
      <t c="1">
        <n x="91"/>
      </t>
    </mdx>
    <mdx n="0" f="v">
      <t c="3">
        <n x="14"/>
        <n x="91"/>
        <n x="7"/>
      </t>
    </mdx>
    <mdx n="0" f="v">
      <t c="3">
        <n x="14"/>
        <n x="91"/>
        <n x="8"/>
      </t>
    </mdx>
    <mdx n="0" f="v">
      <t c="3">
        <n x="14"/>
        <n x="91"/>
        <n x="9"/>
      </t>
    </mdx>
    <mdx n="0" f="v">
      <t c="3">
        <n x="14"/>
        <n x="91"/>
        <n x="10"/>
      </t>
    </mdx>
    <mdx n="0" f="v">
      <t c="3">
        <n x="14"/>
        <n x="91"/>
        <n x="11"/>
      </t>
    </mdx>
    <mdx n="0" f="v">
      <t c="3">
        <n x="14"/>
        <n x="91"/>
        <n x="12"/>
      </t>
    </mdx>
    <mdx n="0" f="m">
      <t c="1">
        <n x="92"/>
      </t>
    </mdx>
    <mdx n="0" f="v">
      <t c="3">
        <n x="14"/>
        <n x="92"/>
        <n x="7"/>
      </t>
    </mdx>
    <mdx n="0" f="v">
      <t c="3">
        <n x="14"/>
        <n x="92"/>
        <n x="8"/>
      </t>
    </mdx>
    <mdx n="0" f="v">
      <t c="3">
        <n x="14"/>
        <n x="92"/>
        <n x="9"/>
      </t>
    </mdx>
    <mdx n="0" f="v">
      <t c="3">
        <n x="14"/>
        <n x="92"/>
        <n x="10"/>
      </t>
    </mdx>
    <mdx n="0" f="v">
      <t c="3">
        <n x="14"/>
        <n x="92"/>
        <n x="11"/>
      </t>
    </mdx>
    <mdx n="0" f="v">
      <t c="3">
        <n x="14"/>
        <n x="92"/>
        <n x="12"/>
      </t>
    </mdx>
    <mdx n="0" f="m">
      <t c="1">
        <n x="93"/>
      </t>
    </mdx>
    <mdx n="0" f="v">
      <t c="3">
        <n x="14"/>
        <n x="93"/>
        <n x="7"/>
      </t>
    </mdx>
    <mdx n="0" f="v">
      <t c="3">
        <n x="14"/>
        <n x="93"/>
        <n x="8"/>
      </t>
    </mdx>
    <mdx n="0" f="v">
      <t c="3">
        <n x="14"/>
        <n x="93"/>
        <n x="9"/>
      </t>
    </mdx>
    <mdx n="0" f="v">
      <t c="3">
        <n x="14"/>
        <n x="93"/>
        <n x="10"/>
      </t>
    </mdx>
    <mdx n="0" f="v">
      <t c="3">
        <n x="14"/>
        <n x="93"/>
        <n x="11"/>
      </t>
    </mdx>
    <mdx n="0" f="v">
      <t c="3">
        <n x="14"/>
        <n x="93"/>
        <n x="12"/>
      </t>
    </mdx>
    <mdx n="0" f="m">
      <t c="1">
        <n x="94"/>
      </t>
    </mdx>
    <mdx n="0" f="v">
      <t c="3">
        <n x="14"/>
        <n x="94"/>
        <n x="7"/>
      </t>
    </mdx>
    <mdx n="0" f="v">
      <t c="3">
        <n x="14"/>
        <n x="94"/>
        <n x="8"/>
      </t>
    </mdx>
    <mdx n="0" f="v">
      <t c="3">
        <n x="14"/>
        <n x="94"/>
        <n x="9"/>
      </t>
    </mdx>
    <mdx n="0" f="v">
      <t c="3">
        <n x="14"/>
        <n x="94"/>
        <n x="10"/>
      </t>
    </mdx>
    <mdx n="0" f="v">
      <t c="3">
        <n x="14"/>
        <n x="94"/>
        <n x="11"/>
      </t>
    </mdx>
    <mdx n="0" f="v">
      <t c="3">
        <n x="14"/>
        <n x="94"/>
        <n x="12"/>
      </t>
    </mdx>
    <mdx n="0" f="m">
      <t c="1">
        <n x="95"/>
      </t>
    </mdx>
    <mdx n="0" f="v">
      <t c="3">
        <n x="14"/>
        <n x="95"/>
        <n x="7"/>
      </t>
    </mdx>
    <mdx n="0" f="v">
      <t c="3">
        <n x="14"/>
        <n x="95"/>
        <n x="8"/>
      </t>
    </mdx>
    <mdx n="0" f="v">
      <t c="3">
        <n x="14"/>
        <n x="95"/>
        <n x="9"/>
      </t>
    </mdx>
    <mdx n="0" f="v">
      <t c="3">
        <n x="14"/>
        <n x="95"/>
        <n x="10"/>
      </t>
    </mdx>
    <mdx n="0" f="v">
      <t c="3">
        <n x="14"/>
        <n x="95"/>
        <n x="11"/>
      </t>
    </mdx>
    <mdx n="0" f="v">
      <t c="3">
        <n x="14"/>
        <n x="95"/>
        <n x="12"/>
      </t>
    </mdx>
    <mdx n="0" f="m">
      <t c="1">
        <n x="96"/>
      </t>
    </mdx>
    <mdx n="0" f="v">
      <t c="3">
        <n x="14"/>
        <n x="96"/>
        <n x="7"/>
      </t>
    </mdx>
    <mdx n="0" f="v">
      <t c="3">
        <n x="14"/>
        <n x="96"/>
        <n x="8"/>
      </t>
    </mdx>
    <mdx n="0" f="v">
      <t c="3">
        <n x="14"/>
        <n x="96"/>
        <n x="9"/>
      </t>
    </mdx>
    <mdx n="0" f="v">
      <t c="3">
        <n x="14"/>
        <n x="96"/>
        <n x="10"/>
      </t>
    </mdx>
    <mdx n="0" f="v">
      <t c="3">
        <n x="14"/>
        <n x="96"/>
        <n x="11"/>
      </t>
    </mdx>
    <mdx n="0" f="v">
      <t c="3">
        <n x="14"/>
        <n x="96"/>
        <n x="12"/>
      </t>
    </mdx>
    <mdx n="0" f="m">
      <t c="1">
        <n x="97"/>
      </t>
    </mdx>
    <mdx n="0" f="v">
      <t c="3">
        <n x="14"/>
        <n x="97"/>
        <n x="7"/>
      </t>
    </mdx>
    <mdx n="0" f="v">
      <t c="3">
        <n x="14"/>
        <n x="97"/>
        <n x="8"/>
      </t>
    </mdx>
    <mdx n="0" f="v">
      <t c="3">
        <n x="14"/>
        <n x="97"/>
        <n x="9"/>
      </t>
    </mdx>
    <mdx n="0" f="v">
      <t c="3">
        <n x="14"/>
        <n x="97"/>
        <n x="10"/>
      </t>
    </mdx>
    <mdx n="0" f="v">
      <t c="3">
        <n x="14"/>
        <n x="97"/>
        <n x="11"/>
      </t>
    </mdx>
    <mdx n="0" f="v">
      <t c="3">
        <n x="14"/>
        <n x="97"/>
        <n x="12"/>
      </t>
    </mdx>
    <mdx n="0" f="m">
      <t c="1">
        <n x="98"/>
      </t>
    </mdx>
    <mdx n="0" f="v">
      <t c="3">
        <n x="14"/>
        <n x="98"/>
        <n x="7"/>
      </t>
    </mdx>
    <mdx n="0" f="v">
      <t c="3">
        <n x="14"/>
        <n x="98"/>
        <n x="8"/>
      </t>
    </mdx>
    <mdx n="0" f="v">
      <t c="3">
        <n x="14"/>
        <n x="98"/>
        <n x="9"/>
      </t>
    </mdx>
    <mdx n="0" f="v">
      <t c="3">
        <n x="14"/>
        <n x="98"/>
        <n x="10"/>
      </t>
    </mdx>
    <mdx n="0" f="v">
      <t c="3">
        <n x="14"/>
        <n x="98"/>
        <n x="11"/>
      </t>
    </mdx>
    <mdx n="0" f="v">
      <t c="3">
        <n x="14"/>
        <n x="98"/>
        <n x="12"/>
      </t>
    </mdx>
    <mdx n="0" f="m">
      <t c="1">
        <n x="99"/>
      </t>
    </mdx>
    <mdx n="0" f="v">
      <t c="3">
        <n x="14"/>
        <n x="99"/>
        <n x="7"/>
      </t>
    </mdx>
    <mdx n="0" f="v">
      <t c="3">
        <n x="14"/>
        <n x="99"/>
        <n x="8"/>
      </t>
    </mdx>
    <mdx n="0" f="v">
      <t c="3">
        <n x="14"/>
        <n x="99"/>
        <n x="9"/>
      </t>
    </mdx>
    <mdx n="0" f="v">
      <t c="3">
        <n x="14"/>
        <n x="99"/>
        <n x="10"/>
      </t>
    </mdx>
    <mdx n="0" f="v">
      <t c="3">
        <n x="14"/>
        <n x="99"/>
        <n x="11"/>
      </t>
    </mdx>
    <mdx n="0" f="v">
      <t c="3">
        <n x="14"/>
        <n x="99"/>
        <n x="12"/>
      </t>
    </mdx>
    <mdx n="0" f="m">
      <t c="1">
        <n x="100"/>
      </t>
    </mdx>
    <mdx n="0" f="v">
      <t c="3">
        <n x="14"/>
        <n x="100"/>
        <n x="7"/>
      </t>
    </mdx>
    <mdx n="0" f="v">
      <t c="3">
        <n x="14"/>
        <n x="100"/>
        <n x="8"/>
      </t>
    </mdx>
    <mdx n="0" f="v">
      <t c="3">
        <n x="14"/>
        <n x="100"/>
        <n x="9"/>
      </t>
    </mdx>
    <mdx n="0" f="v">
      <t c="3">
        <n x="14"/>
        <n x="100"/>
        <n x="10"/>
      </t>
    </mdx>
    <mdx n="0" f="v">
      <t c="3">
        <n x="14"/>
        <n x="100"/>
        <n x="11"/>
      </t>
    </mdx>
    <mdx n="0" f="v">
      <t c="3">
        <n x="14"/>
        <n x="100"/>
        <n x="12"/>
      </t>
    </mdx>
    <mdx n="0" f="m">
      <t c="1">
        <n x="101"/>
      </t>
    </mdx>
    <mdx n="0" f="v">
      <t c="3">
        <n x="14"/>
        <n x="101"/>
        <n x="7"/>
      </t>
    </mdx>
    <mdx n="0" f="v">
      <t c="3">
        <n x="14"/>
        <n x="101"/>
        <n x="8"/>
      </t>
    </mdx>
    <mdx n="0" f="v">
      <t c="3">
        <n x="14"/>
        <n x="101"/>
        <n x="9"/>
      </t>
    </mdx>
    <mdx n="0" f="v">
      <t c="3">
        <n x="14"/>
        <n x="101"/>
        <n x="10"/>
      </t>
    </mdx>
    <mdx n="0" f="v">
      <t c="3">
        <n x="14"/>
        <n x="101"/>
        <n x="11"/>
      </t>
    </mdx>
    <mdx n="0" f="v">
      <t c="3">
        <n x="14"/>
        <n x="101"/>
        <n x="12"/>
      </t>
    </mdx>
    <mdx n="0" f="m">
      <t c="1">
        <n x="102"/>
      </t>
    </mdx>
    <mdx n="0" f="v">
      <t c="3">
        <n x="14"/>
        <n x="102"/>
        <n x="7"/>
      </t>
    </mdx>
    <mdx n="0" f="v">
      <t c="3">
        <n x="14"/>
        <n x="102"/>
        <n x="8"/>
      </t>
    </mdx>
    <mdx n="0" f="v">
      <t c="3">
        <n x="14"/>
        <n x="102"/>
        <n x="9"/>
      </t>
    </mdx>
    <mdx n="0" f="v">
      <t c="3">
        <n x="14"/>
        <n x="102"/>
        <n x="10"/>
      </t>
    </mdx>
    <mdx n="0" f="v">
      <t c="3">
        <n x="14"/>
        <n x="102"/>
        <n x="11"/>
      </t>
    </mdx>
    <mdx n="0" f="v">
      <t c="3">
        <n x="14"/>
        <n x="102"/>
        <n x="12"/>
      </t>
    </mdx>
    <mdx n="0" f="m">
      <t c="1">
        <n x="103"/>
      </t>
    </mdx>
    <mdx n="0" f="v">
      <t c="3">
        <n x="14"/>
        <n x="103"/>
        <n x="7"/>
      </t>
    </mdx>
    <mdx n="0" f="v">
      <t c="3">
        <n x="14"/>
        <n x="103"/>
        <n x="8"/>
      </t>
    </mdx>
    <mdx n="0" f="v">
      <t c="3">
        <n x="14"/>
        <n x="103"/>
        <n x="9"/>
      </t>
    </mdx>
    <mdx n="0" f="v">
      <t c="3">
        <n x="14"/>
        <n x="103"/>
        <n x="10"/>
      </t>
    </mdx>
    <mdx n="0" f="v">
      <t c="3">
        <n x="14"/>
        <n x="103"/>
        <n x="11"/>
      </t>
    </mdx>
    <mdx n="0" f="v">
      <t c="3">
        <n x="14"/>
        <n x="103"/>
        <n x="12"/>
      </t>
    </mdx>
    <mdx n="0" f="m">
      <t c="1">
        <n x="104"/>
      </t>
    </mdx>
    <mdx n="0" f="v">
      <t c="3">
        <n x="14"/>
        <n x="104"/>
        <n x="7"/>
      </t>
    </mdx>
    <mdx n="0" f="v">
      <t c="3">
        <n x="14"/>
        <n x="104"/>
        <n x="8"/>
      </t>
    </mdx>
    <mdx n="0" f="v">
      <t c="3">
        <n x="14"/>
        <n x="104"/>
        <n x="9"/>
      </t>
    </mdx>
    <mdx n="0" f="v">
      <t c="3">
        <n x="14"/>
        <n x="104"/>
        <n x="10"/>
      </t>
    </mdx>
    <mdx n="0" f="v">
      <t c="3">
        <n x="14"/>
        <n x="104"/>
        <n x="11"/>
      </t>
    </mdx>
    <mdx n="0" f="v">
      <t c="3">
        <n x="14"/>
        <n x="104"/>
        <n x="12"/>
      </t>
    </mdx>
    <mdx n="0" f="m">
      <t c="1">
        <n x="105"/>
      </t>
    </mdx>
    <mdx n="0" f="v">
      <t c="3">
        <n x="14"/>
        <n x="105"/>
        <n x="7"/>
      </t>
    </mdx>
    <mdx n="0" f="v">
      <t c="3">
        <n x="14"/>
        <n x="105"/>
        <n x="8"/>
      </t>
    </mdx>
    <mdx n="0" f="v">
      <t c="3">
        <n x="14"/>
        <n x="105"/>
        <n x="9"/>
      </t>
    </mdx>
    <mdx n="0" f="v">
      <t c="3">
        <n x="14"/>
        <n x="105"/>
        <n x="10"/>
      </t>
    </mdx>
    <mdx n="0" f="v">
      <t c="3">
        <n x="14"/>
        <n x="105"/>
        <n x="11"/>
      </t>
    </mdx>
    <mdx n="0" f="v">
      <t c="3">
        <n x="14"/>
        <n x="105"/>
        <n x="12"/>
      </t>
    </mdx>
    <mdx n="0" f="m">
      <t c="1">
        <n x="106"/>
      </t>
    </mdx>
    <mdx n="0" f="v">
      <t c="3">
        <n x="14"/>
        <n x="106"/>
        <n x="7"/>
      </t>
    </mdx>
    <mdx n="0" f="v">
      <t c="3">
        <n x="14"/>
        <n x="106"/>
        <n x="8"/>
      </t>
    </mdx>
    <mdx n="0" f="v">
      <t c="3">
        <n x="14"/>
        <n x="106"/>
        <n x="9"/>
      </t>
    </mdx>
    <mdx n="0" f="v">
      <t c="3">
        <n x="14"/>
        <n x="106"/>
        <n x="10"/>
      </t>
    </mdx>
    <mdx n="0" f="v">
      <t c="3">
        <n x="14"/>
        <n x="106"/>
        <n x="11"/>
      </t>
    </mdx>
    <mdx n="0" f="v">
      <t c="3">
        <n x="14"/>
        <n x="106"/>
        <n x="12"/>
      </t>
    </mdx>
    <mdx n="0" f="m">
      <t c="1">
        <n x="107"/>
      </t>
    </mdx>
    <mdx n="0" f="v">
      <t c="3">
        <n x="14"/>
        <n x="107"/>
        <n x="7"/>
      </t>
    </mdx>
    <mdx n="0" f="v">
      <t c="3">
        <n x="14"/>
        <n x="107"/>
        <n x="8"/>
      </t>
    </mdx>
    <mdx n="0" f="v">
      <t c="3">
        <n x="14"/>
        <n x="107"/>
        <n x="9"/>
      </t>
    </mdx>
    <mdx n="0" f="v">
      <t c="3">
        <n x="14"/>
        <n x="107"/>
        <n x="10"/>
      </t>
    </mdx>
    <mdx n="0" f="v">
      <t c="3">
        <n x="14"/>
        <n x="107"/>
        <n x="11"/>
      </t>
    </mdx>
    <mdx n="0" f="v">
      <t c="3">
        <n x="14"/>
        <n x="107"/>
        <n x="12"/>
      </t>
    </mdx>
    <mdx n="0" f="m">
      <t c="1">
        <n x="108"/>
      </t>
    </mdx>
    <mdx n="0" f="v">
      <t c="3">
        <n x="14"/>
        <n x="108"/>
        <n x="7"/>
      </t>
    </mdx>
    <mdx n="0" f="v">
      <t c="3">
        <n x="14"/>
        <n x="108"/>
        <n x="8"/>
      </t>
    </mdx>
    <mdx n="0" f="v">
      <t c="3">
        <n x="14"/>
        <n x="108"/>
        <n x="9"/>
      </t>
    </mdx>
    <mdx n="0" f="v">
      <t c="3">
        <n x="14"/>
        <n x="108"/>
        <n x="10"/>
      </t>
    </mdx>
    <mdx n="0" f="v">
      <t c="3">
        <n x="14"/>
        <n x="108"/>
        <n x="11"/>
      </t>
    </mdx>
    <mdx n="0" f="v">
      <t c="3">
        <n x="14"/>
        <n x="108"/>
        <n x="12"/>
      </t>
    </mdx>
    <mdx n="0" f="m">
      <t c="1">
        <n x="109"/>
      </t>
    </mdx>
    <mdx n="0" f="v">
      <t c="3">
        <n x="14"/>
        <n x="109"/>
        <n x="7"/>
      </t>
    </mdx>
    <mdx n="0" f="v">
      <t c="3">
        <n x="14"/>
        <n x="109"/>
        <n x="8"/>
      </t>
    </mdx>
    <mdx n="0" f="v">
      <t c="3">
        <n x="14"/>
        <n x="109"/>
        <n x="9"/>
      </t>
    </mdx>
    <mdx n="0" f="v">
      <t c="3">
        <n x="14"/>
        <n x="109"/>
        <n x="10"/>
      </t>
    </mdx>
    <mdx n="0" f="v">
      <t c="3">
        <n x="14"/>
        <n x="109"/>
        <n x="11"/>
      </t>
    </mdx>
    <mdx n="0" f="v">
      <t c="3">
        <n x="14"/>
        <n x="109"/>
        <n x="12"/>
      </t>
    </mdx>
    <mdx n="0" f="m">
      <t c="1">
        <n x="110"/>
      </t>
    </mdx>
    <mdx n="0" f="v">
      <t c="3">
        <n x="14"/>
        <n x="110"/>
        <n x="7"/>
      </t>
    </mdx>
    <mdx n="0" f="v">
      <t c="3">
        <n x="14"/>
        <n x="110"/>
        <n x="8"/>
      </t>
    </mdx>
    <mdx n="0" f="v">
      <t c="3">
        <n x="14"/>
        <n x="110"/>
        <n x="9"/>
      </t>
    </mdx>
    <mdx n="0" f="v">
      <t c="3">
        <n x="14"/>
        <n x="110"/>
        <n x="11"/>
      </t>
    </mdx>
    <mdx n="0" f="v">
      <t c="3">
        <n x="14"/>
        <n x="110"/>
        <n x="12"/>
      </t>
    </mdx>
    <mdx n="0" f="m">
      <t c="1">
        <n x="111"/>
      </t>
    </mdx>
    <mdx n="0" f="v">
      <t c="3">
        <n x="14"/>
        <n x="111"/>
        <n x="7"/>
      </t>
    </mdx>
    <mdx n="0" f="v">
      <t c="3">
        <n x="14"/>
        <n x="111"/>
        <n x="8"/>
      </t>
    </mdx>
    <mdx n="0" f="v">
      <t c="3">
        <n x="14"/>
        <n x="111"/>
        <n x="9"/>
      </t>
    </mdx>
    <mdx n="0" f="v">
      <t c="3">
        <n x="14"/>
        <n x="111"/>
        <n x="10"/>
      </t>
    </mdx>
    <mdx n="0" f="v">
      <t c="3">
        <n x="14"/>
        <n x="111"/>
        <n x="11"/>
      </t>
    </mdx>
    <mdx n="0" f="v">
      <t c="3">
        <n x="14"/>
        <n x="111"/>
        <n x="12"/>
      </t>
    </mdx>
    <mdx n="0" f="m">
      <t c="1">
        <n x="112"/>
      </t>
    </mdx>
    <mdx n="0" f="v">
      <t c="3">
        <n x="14"/>
        <n x="112"/>
        <n x="7"/>
      </t>
    </mdx>
    <mdx n="0" f="v">
      <t c="3">
        <n x="14"/>
        <n x="112"/>
        <n x="8"/>
      </t>
    </mdx>
    <mdx n="0" f="v">
      <t c="3">
        <n x="14"/>
        <n x="112"/>
        <n x="9"/>
      </t>
    </mdx>
    <mdx n="0" f="v">
      <t c="3">
        <n x="14"/>
        <n x="112"/>
        <n x="10"/>
      </t>
    </mdx>
    <mdx n="0" f="v">
      <t c="3">
        <n x="14"/>
        <n x="112"/>
        <n x="11"/>
      </t>
    </mdx>
    <mdx n="0" f="v">
      <t c="3">
        <n x="14"/>
        <n x="112"/>
        <n x="12"/>
      </t>
    </mdx>
    <mdx n="0" f="m">
      <t c="1">
        <n x="113"/>
      </t>
    </mdx>
    <mdx n="0" f="v">
      <t c="3">
        <n x="14"/>
        <n x="113"/>
        <n x="7"/>
      </t>
    </mdx>
    <mdx n="0" f="v">
      <t c="3">
        <n x="14"/>
        <n x="113"/>
        <n x="8"/>
      </t>
    </mdx>
    <mdx n="0" f="v">
      <t c="3">
        <n x="14"/>
        <n x="113"/>
        <n x="9"/>
      </t>
    </mdx>
    <mdx n="0" f="v">
      <t c="3">
        <n x="14"/>
        <n x="113"/>
        <n x="10"/>
      </t>
    </mdx>
    <mdx n="0" f="v">
      <t c="3">
        <n x="14"/>
        <n x="113"/>
        <n x="11"/>
      </t>
    </mdx>
    <mdx n="0" f="v">
      <t c="3">
        <n x="14"/>
        <n x="113"/>
        <n x="12"/>
      </t>
    </mdx>
    <mdx n="0" f="m">
      <t c="1">
        <n x="114"/>
      </t>
    </mdx>
    <mdx n="0" f="v">
      <t c="3">
        <n x="14"/>
        <n x="114"/>
        <n x="7"/>
      </t>
    </mdx>
    <mdx n="0" f="v">
      <t c="3">
        <n x="14"/>
        <n x="114"/>
        <n x="8"/>
      </t>
    </mdx>
    <mdx n="0" f="v">
      <t c="3">
        <n x="14"/>
        <n x="114"/>
        <n x="9"/>
      </t>
    </mdx>
    <mdx n="0" f="v">
      <t c="3">
        <n x="14"/>
        <n x="114"/>
        <n x="10"/>
      </t>
    </mdx>
    <mdx n="0" f="v">
      <t c="3">
        <n x="14"/>
        <n x="114"/>
        <n x="11"/>
      </t>
    </mdx>
    <mdx n="0" f="v">
      <t c="3">
        <n x="14"/>
        <n x="114"/>
        <n x="12"/>
      </t>
    </mdx>
    <mdx n="0" f="m">
      <t c="1">
        <n x="115"/>
      </t>
    </mdx>
    <mdx n="0" f="v">
      <t c="3">
        <n x="14"/>
        <n x="115"/>
        <n x="7"/>
      </t>
    </mdx>
    <mdx n="0" f="v">
      <t c="3">
        <n x="14"/>
        <n x="115"/>
        <n x="8"/>
      </t>
    </mdx>
    <mdx n="0" f="v">
      <t c="3">
        <n x="14"/>
        <n x="115"/>
        <n x="9"/>
      </t>
    </mdx>
    <mdx n="0" f="v">
      <t c="3">
        <n x="14"/>
        <n x="115"/>
        <n x="10"/>
      </t>
    </mdx>
    <mdx n="0" f="v">
      <t c="3">
        <n x="14"/>
        <n x="115"/>
        <n x="12"/>
      </t>
    </mdx>
    <mdx n="0" f="m">
      <t c="1">
        <n x="116"/>
      </t>
    </mdx>
    <mdx n="0" f="v">
      <t c="3">
        <n x="14"/>
        <n x="116"/>
        <n x="7"/>
      </t>
    </mdx>
    <mdx n="0" f="v">
      <t c="3">
        <n x="14"/>
        <n x="116"/>
        <n x="8"/>
      </t>
    </mdx>
    <mdx n="0" f="v">
      <t c="3">
        <n x="14"/>
        <n x="116"/>
        <n x="9"/>
      </t>
    </mdx>
    <mdx n="0" f="v">
      <t c="3">
        <n x="14"/>
        <n x="116"/>
        <n x="10"/>
      </t>
    </mdx>
    <mdx n="0" f="v">
      <t c="3">
        <n x="14"/>
        <n x="116"/>
        <n x="11"/>
      </t>
    </mdx>
    <mdx n="0" f="v">
      <t c="3">
        <n x="14"/>
        <n x="116"/>
        <n x="12"/>
      </t>
    </mdx>
    <mdx n="0" f="m">
      <t c="1">
        <n x="117"/>
      </t>
    </mdx>
    <mdx n="0" f="v">
      <t c="3">
        <n x="14"/>
        <n x="117"/>
        <n x="7"/>
      </t>
    </mdx>
    <mdx n="0" f="v">
      <t c="3">
        <n x="14"/>
        <n x="117"/>
        <n x="8"/>
      </t>
    </mdx>
    <mdx n="0" f="v">
      <t c="3">
        <n x="14"/>
        <n x="117"/>
        <n x="9"/>
      </t>
    </mdx>
    <mdx n="0" f="v">
      <t c="3">
        <n x="14"/>
        <n x="117"/>
        <n x="10"/>
      </t>
    </mdx>
    <mdx n="0" f="v">
      <t c="3">
        <n x="14"/>
        <n x="117"/>
        <n x="11"/>
      </t>
    </mdx>
    <mdx n="0" f="m">
      <t c="1">
        <n x="118"/>
      </t>
    </mdx>
    <mdx n="0" f="v">
      <t c="3">
        <n x="14"/>
        <n x="118"/>
        <n x="7"/>
      </t>
    </mdx>
    <mdx n="0" f="v">
      <t c="3">
        <n x="14"/>
        <n x="118"/>
        <n x="8"/>
      </t>
    </mdx>
    <mdx n="0" f="v">
      <t c="3">
        <n x="14"/>
        <n x="118"/>
        <n x="9"/>
      </t>
    </mdx>
    <mdx n="0" f="v">
      <t c="3">
        <n x="14"/>
        <n x="118"/>
        <n x="12"/>
      </t>
    </mdx>
    <mdx n="0" f="m">
      <t c="1">
        <n x="119"/>
      </t>
    </mdx>
    <mdx n="0" f="v">
      <t c="3">
        <n x="14"/>
        <n x="119"/>
        <n x="7"/>
      </t>
    </mdx>
    <mdx n="0" f="v">
      <t c="3">
        <n x="14"/>
        <n x="119"/>
        <n x="8"/>
      </t>
    </mdx>
    <mdx n="0" f="v">
      <t c="3">
        <n x="14"/>
        <n x="119"/>
        <n x="9"/>
      </t>
    </mdx>
    <mdx n="0" f="m">
      <t c="1">
        <n x="120"/>
      </t>
    </mdx>
    <mdx n="0" f="v">
      <t c="3">
        <n x="14"/>
        <n x="120"/>
        <n x="7"/>
      </t>
    </mdx>
    <mdx n="0" f="v">
      <t c="3">
        <n x="14"/>
        <n x="120"/>
        <n x="8"/>
      </t>
    </mdx>
    <mdx n="0" f="v">
      <t c="3">
        <n x="14"/>
        <n x="120"/>
        <n x="9"/>
      </t>
    </mdx>
    <mdx n="0" f="m">
      <t c="1">
        <n x="121"/>
      </t>
    </mdx>
    <mdx n="0" f="v">
      <t c="3">
        <n x="14"/>
        <n x="121"/>
        <n x="7"/>
      </t>
    </mdx>
    <mdx n="0" f="v">
      <t c="3">
        <n x="14"/>
        <n x="121"/>
        <n x="8"/>
      </t>
    </mdx>
    <mdx n="0" f="v">
      <t c="3">
        <n x="14"/>
        <n x="121"/>
        <n x="9"/>
      </t>
    </mdx>
    <mdx n="0" f="v">
      <t c="3">
        <n x="14"/>
        <n x="121"/>
        <n x="11"/>
      </t>
    </mdx>
    <mdx n="0" f="m">
      <t c="1">
        <n x="122"/>
      </t>
    </mdx>
    <mdx n="0" f="v">
      <t c="3">
        <n x="14"/>
        <n x="122"/>
        <n x="7"/>
      </t>
    </mdx>
    <mdx n="0" f="v">
      <t c="3">
        <n x="14"/>
        <n x="122"/>
        <n x="8"/>
      </t>
    </mdx>
    <mdx n="0" f="v">
      <t c="3">
        <n x="14"/>
        <n x="122"/>
        <n x="11"/>
      </t>
    </mdx>
    <mdx n="0" f="m">
      <t c="1">
        <n x="123"/>
      </t>
    </mdx>
    <mdx n="0" f="v">
      <t c="3">
        <n x="14"/>
        <n x="123"/>
        <n x="7"/>
      </t>
    </mdx>
    <mdx n="0" f="v">
      <t c="3">
        <n x="14"/>
        <n x="123"/>
        <n x="8"/>
      </t>
    </mdx>
    <mdx n="0" f="v">
      <t c="3">
        <n x="14"/>
        <n x="123"/>
        <n x="11"/>
      </t>
    </mdx>
    <mdx n="0" f="m">
      <t c="1">
        <n x="124"/>
      </t>
    </mdx>
    <mdx n="0" f="v">
      <t c="3">
        <n x="14"/>
        <n x="124"/>
        <n x="7"/>
      </t>
    </mdx>
    <mdx n="0" f="v">
      <t c="3">
        <n x="14"/>
        <n x="124"/>
        <n x="8"/>
      </t>
    </mdx>
    <mdx n="0" f="v">
      <t c="3">
        <n x="14"/>
        <n x="124"/>
        <n x="9"/>
      </t>
    </mdx>
    <mdx n="0" f="m">
      <t c="1">
        <n x="125"/>
      </t>
    </mdx>
    <mdx n="0" f="v">
      <t c="3">
        <n x="14"/>
        <n x="125"/>
        <n x="7"/>
      </t>
    </mdx>
    <mdx n="0" f="v">
      <t c="3">
        <n x="14"/>
        <n x="125"/>
        <n x="8"/>
      </t>
    </mdx>
    <mdx n="0" f="m">
      <t c="1">
        <n x="126"/>
      </t>
    </mdx>
    <mdx n="0" f="v">
      <t c="3">
        <n x="14"/>
        <n x="126"/>
        <n x="7"/>
      </t>
    </mdx>
    <mdx n="0" f="v">
      <t c="3">
        <n x="14"/>
        <n x="126"/>
        <n x="8"/>
      </t>
    </mdx>
    <mdx n="0" f="m">
      <t c="1">
        <n x="127"/>
      </t>
    </mdx>
    <mdx n="0" f="v">
      <t c="3">
        <n x="14"/>
        <n x="127"/>
        <n x="7"/>
      </t>
    </mdx>
    <mdx n="0" f="v">
      <t c="3">
        <n x="14"/>
        <n x="127"/>
        <n x="8"/>
      </t>
    </mdx>
    <mdx n="0" f="m">
      <t c="1">
        <n x="128"/>
      </t>
    </mdx>
    <mdx n="0" f="m">
      <t c="1">
        <n x="129"/>
      </t>
    </mdx>
    <mdx n="0" f="v">
      <t c="3">
        <n x="14"/>
        <n x="129"/>
        <n x="7"/>
      </t>
    </mdx>
    <mdx n="0" f="v">
      <t c="3">
        <n x="14"/>
        <n x="129"/>
        <n x="8"/>
      </t>
    </mdx>
  </mdxMetadata>
  <valueMetadata count="78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</valueMetadata>
</metadata>
</file>

<file path=xl/sharedStrings.xml><?xml version="1.0" encoding="utf-8"?>
<sst xmlns="http://schemas.openxmlformats.org/spreadsheetml/2006/main" count="770" uniqueCount="391">
  <si>
    <t>Individus de 15 ans ou plus</t>
  </si>
  <si>
    <t>Total général</t>
  </si>
  <si>
    <t>Célibataire</t>
  </si>
  <si>
    <t>Marié(e)</t>
  </si>
  <si>
    <t>Veuf(ve)</t>
  </si>
  <si>
    <t>Divorcé(e)</t>
  </si>
  <si>
    <t>Hommes</t>
  </si>
  <si>
    <t>Femmes</t>
  </si>
  <si>
    <t>15-19 ans</t>
  </si>
  <si>
    <t>20-39 ans</t>
  </si>
  <si>
    <t>40-59 ans</t>
  </si>
  <si>
    <t>60-74 ans</t>
  </si>
  <si>
    <t>Plus de 75 ans</t>
  </si>
  <si>
    <t>En couple</t>
  </si>
  <si>
    <t>60 ans et plus</t>
  </si>
  <si>
    <t>Grouple d'âge</t>
  </si>
  <si>
    <t>Total</t>
  </si>
  <si>
    <t>dont en concubinage</t>
  </si>
  <si>
    <t>POP1 - Population totale par sexe et âge détaillé
selon la subdivision de résidence</t>
  </si>
  <si>
    <t>Âge atteint au 31/12/2007</t>
  </si>
  <si>
    <t>Année de naissance</t>
  </si>
  <si>
    <t>Polynésie française</t>
  </si>
  <si>
    <t>Iles Du Vent</t>
  </si>
  <si>
    <t>Iles Sous-Le-Vent</t>
  </si>
  <si>
    <t>Marquises</t>
  </si>
  <si>
    <t>Australes</t>
  </si>
  <si>
    <t>Tuamotu-Gambier</t>
  </si>
  <si>
    <t>Ensemble</t>
  </si>
  <si>
    <t>Moins de 10 ans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</si>
  <si>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</si>
  <si>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</si>
  <si>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</si>
  <si>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</si>
  <si>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</si>
  <si>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</si>
  <si>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</si>
  <si>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</si>
  <si>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</si>
  <si>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</si>
  <si>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10-19 ans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</si>
  <si>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</si>
  <si>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</si>
  <si>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</si>
  <si>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</si>
  <si>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</si>
  <si>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</si>
  <si>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</si>
  <si>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</si>
  <si>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</si>
  <si>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</si>
  <si>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20-29 ans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</si>
  <si>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</si>
  <si>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</si>
  <si>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</si>
  <si>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</si>
  <si>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</si>
  <si>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</si>
  <si>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</si>
  <si>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</si>
  <si>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</si>
  <si>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</si>
  <si>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30-39 ans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</si>
  <si>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</si>
  <si>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</si>
  <si>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</si>
  <si>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</si>
  <si>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</si>
  <si>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</si>
  <si>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</si>
  <si>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</si>
  <si>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</si>
  <si>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</si>
  <si>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40-49 ans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</si>
  <si>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</si>
  <si>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</si>
  <si>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</si>
  <si>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</si>
  <si>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</si>
  <si>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</si>
  <si>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</si>
  <si>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</si>
  <si>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</si>
  <si>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</si>
  <si>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50-59 ans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</si>
  <si>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</si>
  <si>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</si>
  <si>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</si>
  <si>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</si>
  <si>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</si>
  <si>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</si>
  <si>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</si>
  <si>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</si>
  <si>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</si>
  <si>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</si>
  <si>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60-69 ans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</si>
  <si>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</si>
  <si>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</si>
  <si>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</si>
  <si>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</si>
  <si>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</si>
  <si>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</si>
  <si>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</si>
  <si>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</si>
  <si>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</si>
  <si>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</si>
  <si>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70-79 ans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</si>
  <si>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</si>
  <si>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</si>
  <si>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</si>
  <si>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</si>
  <si>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</si>
  <si>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</si>
  <si>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</si>
  <si>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</si>
  <si>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</si>
  <si>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</si>
  <si>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80-89 ans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</si>
  <si>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</si>
  <si>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</si>
  <si>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</si>
  <si>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</si>
  <si>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</si>
  <si>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</si>
  <si>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</si>
  <si>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</si>
  <si>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</si>
  <si>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</si>
  <si>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90-99 ans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</si>
  <si>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</si>
  <si>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</si>
  <si>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</si>
  <si>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</si>
  <si>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</si>
  <si>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</si>
  <si>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</si>
  <si>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</si>
  <si>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</si>
  <si>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</si>
  <si>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ans et plus</t>
  </si>
  <si>
    <t>100</t>
  </si>
  <si>
    <t>101</t>
  </si>
  <si>
    <t>102</t>
  </si>
  <si>
    <t>103</t>
  </si>
  <si>
    <t xml:space="preserve">Source : Recensement de la population 2007 - ISPF - INSEE </t>
  </si>
  <si>
    <t>RP 2007</t>
  </si>
  <si>
    <t>Âge quinquennal</t>
  </si>
  <si>
    <t>Moins de 5 ans</t>
  </si>
  <si>
    <t>5-9 ans</t>
  </si>
  <si>
    <t>10-14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</si>
  <si>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</si>
  <si>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</si>
  <si>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</si>
  <si>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</si>
  <si>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</si>
  <si>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</si>
  <si>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</si>
  <si>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</si>
  <si>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</si>
  <si>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</si>
  <si>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</si>
  <si>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</si>
  <si>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 ans et plus</t>
  </si>
  <si>
    <t>Total général par sexe</t>
  </si>
  <si>
    <t>Structure familiale des résidences principales</t>
  </si>
  <si>
    <t>Nombre de logement</t>
  </si>
  <si>
    <t>Population de ces logements</t>
  </si>
  <si>
    <t>Nombre de personne par logement</t>
  </si>
  <si>
    <t>Personne seule</t>
  </si>
  <si>
    <t xml:space="preserve">Ensemble de personnes seules </t>
  </si>
  <si>
    <t>Famille monoparentale</t>
  </si>
  <si>
    <t>Couple sans enfant</t>
  </si>
  <si>
    <t>Couple avec enfants</t>
  </si>
  <si>
    <t>Famille élargie</t>
  </si>
  <si>
    <t>Source : Insee - Ispf, recensement de la population 2007</t>
  </si>
  <si>
    <t>Structure familiale des résidences principales (%)</t>
  </si>
  <si>
    <t>Ensemble des personnes seules (2 et +)</t>
  </si>
  <si>
    <t>Population</t>
  </si>
  <si>
    <t>Étiquettes de colonnes</t>
  </si>
  <si>
    <t>Étiquettes de lignes</t>
  </si>
  <si>
    <t>Homme</t>
  </si>
  <si>
    <t>Femme</t>
  </si>
  <si>
    <t>Total 10-19 ans</t>
  </si>
  <si>
    <t>Plus de 60 ans</t>
  </si>
  <si>
    <t>Aucun diplôme</t>
  </si>
  <si>
    <t>Diplôme inférieur au BEPC</t>
  </si>
  <si>
    <t>CAP-BEP</t>
  </si>
  <si>
    <t>Bac général, techno. ou pro.</t>
  </si>
  <si>
    <t>Diplôme du 1er cycle</t>
  </si>
  <si>
    <t>Diplôme du 2ème ou 3ème cycle</t>
  </si>
  <si>
    <t>Unknown</t>
  </si>
  <si>
    <t>Métropole</t>
  </si>
  <si>
    <t>Année 2007</t>
  </si>
  <si>
    <t>Espérance de vie en Polynésie Française de 1984 à 2007</t>
  </si>
  <si>
    <t>et table de mortalité abrégée pour la génération 2007</t>
  </si>
  <si>
    <t>Période</t>
  </si>
  <si>
    <t>Espérance de vie</t>
  </si>
  <si>
    <t>Tranche</t>
  </si>
  <si>
    <t>Survivant</t>
  </si>
  <si>
    <t>Quotient de mortalité</t>
  </si>
  <si>
    <t>d'âge</t>
  </si>
  <si>
    <t>année</t>
  </si>
  <si>
    <t>nombre</t>
  </si>
  <si>
    <t>‰</t>
  </si>
  <si>
    <t>0 an</t>
  </si>
  <si>
    <t>1 - 4 ans</t>
  </si>
  <si>
    <t>5 - 9 ans</t>
  </si>
  <si>
    <t>10 - 14 ans</t>
  </si>
  <si>
    <t>15 - 19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</si>
  <si>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</si>
  <si>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</si>
  <si>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</si>
  <si>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</si>
  <si>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</si>
  <si>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</si>
  <si>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</si>
  <si>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</si>
  <si>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60 - 64 ans</t>
  </si>
  <si>
    <t>65 - 69 ans</t>
  </si>
  <si>
    <t>70 - 74 ans</t>
  </si>
  <si>
    <t>75 - 79 ans</t>
  </si>
  <si>
    <t>80 - 84 ans</t>
  </si>
  <si>
    <t>85 - 89 ans</t>
  </si>
  <si>
    <t>90 ans et +</t>
  </si>
  <si>
    <t>-</t>
  </si>
  <si>
    <t>Source : ISPF - Etat-civil, janvier 2009</t>
  </si>
  <si>
    <t>Source : ISPF - Etat-civil, février 2007, semi-définitifs</t>
  </si>
  <si>
    <t>Taux général de fécondité et taux de fécondité par âge en Polynésie Française</t>
  </si>
  <si>
    <t>Ref</t>
  </si>
  <si>
    <t>Indice conjoncturel de fécondité et âge moyen de la mère</t>
  </si>
  <si>
    <t>Taux de fécondité par âge *</t>
  </si>
  <si>
    <t>Taux général</t>
  </si>
  <si>
    <t>Indice conjonturel</t>
  </si>
  <si>
    <t>Age moyen</t>
  </si>
  <si>
    <t>An</t>
  </si>
  <si>
    <t>Nais.</t>
  </si>
  <si>
    <t>Nombre de naissances des femmes âgées de</t>
  </si>
  <si>
    <t>Nombre de femmes âgées de</t>
  </si>
  <si>
    <t>de fécondité *</t>
  </si>
  <si>
    <t>de fécondité</t>
  </si>
  <si>
    <t>de la mère</t>
  </si>
  <si>
    <t>15-19</t>
  </si>
  <si>
    <t>20-24</t>
  </si>
  <si>
    <t>25-29</t>
  </si>
  <si>
    <t>30-34</t>
  </si>
  <si>
    <t>35-39</t>
  </si>
  <si>
    <t>40-44</t>
  </si>
  <si>
    <t>45-49</t>
  </si>
  <si>
    <t>enfant/génération</t>
  </si>
  <si>
    <t>au 31 décembre</t>
  </si>
  <si>
    <t>* Taux pour 1 000 femmes</t>
  </si>
  <si>
    <t>Source:  ISPF - Etat-civil, février 2007, semi-définitifs</t>
  </si>
  <si>
    <t>Polynésie</t>
  </si>
  <si>
    <t>Taux de fécondité par âge pour 1000 femmes, chiffres 2007</t>
  </si>
  <si>
    <t>Sources : ISPF, INSEE</t>
  </si>
  <si>
    <t>20 à 39 ans</t>
  </si>
  <si>
    <t>40 à 59 ans</t>
  </si>
  <si>
    <t>15 à 19 ans</t>
  </si>
  <si>
    <t>Total Moins de 10 ans</t>
  </si>
  <si>
    <t>Total 20-29 ans</t>
  </si>
  <si>
    <t>Total 30-39 ans</t>
  </si>
  <si>
    <t>Total 40-49 ans</t>
  </si>
  <si>
    <t>Total 50-59 ans</t>
  </si>
  <si>
    <t>Total Plus de 60 ans</t>
  </si>
  <si>
    <t>CEP</t>
  </si>
  <si>
    <t>BEPC</t>
  </si>
  <si>
    <t>Certificat d'études primaires</t>
  </si>
  <si>
    <t>Brevet des collèges</t>
  </si>
  <si>
    <t>Baccalauréat</t>
  </si>
  <si>
    <t>Postbac 1er cycle</t>
  </si>
  <si>
    <t>Postbac 2ème ou 3ème cycle</t>
  </si>
  <si>
    <t>ISPF...Nombre d'entreprises individuelles</t>
  </si>
  <si>
    <t>en activité dirigées par des femmes</t>
  </si>
  <si>
    <t>en décembre 2008</t>
  </si>
  <si>
    <t>Secteurs d'activités</t>
  </si>
  <si>
    <t>Agriculture, chasse, sylviculture</t>
  </si>
  <si>
    <t>Pêche, aquaculture, services annexes</t>
  </si>
  <si>
    <t>Industries extractives</t>
  </si>
  <si>
    <t>Industrie manufacturière</t>
  </si>
  <si>
    <t>Production et distribution d'électricité, de gaz et d'eau</t>
  </si>
  <si>
    <t>Construction</t>
  </si>
  <si>
    <t>Commerce, réparations automobile et d'articles domestiques</t>
  </si>
  <si>
    <t>Hôtels et restaurants</t>
  </si>
  <si>
    <t>Transports et communications</t>
  </si>
  <si>
    <t>Activités financières</t>
  </si>
  <si>
    <t>Immobilier, locations et services aux entreprises</t>
  </si>
  <si>
    <t>Education</t>
  </si>
  <si>
    <t>Santé et action sociale</t>
  </si>
  <si>
    <t>Services collectifs, sociaux et personnels</t>
  </si>
  <si>
    <t>Activités des ménages</t>
  </si>
  <si>
    <t>ISPF...Nombre d'entreprises individuelles en activité</t>
  </si>
  <si>
    <t>Secteurs d'Activités</t>
  </si>
  <si>
    <t>Masculin</t>
  </si>
  <si>
    <t>Féminin</t>
  </si>
  <si>
    <t>entreprises</t>
  </si>
  <si>
    <t>Total Actifs</t>
  </si>
  <si>
    <t>Total Chômeurs</t>
  </si>
  <si>
    <t>Actifs</t>
  </si>
  <si>
    <t>Chômeurs</t>
  </si>
  <si>
    <t>70 ans et plus</t>
  </si>
  <si>
    <t>moins de 25 ans</t>
  </si>
  <si>
    <t>25 à 49 ans</t>
  </si>
  <si>
    <t>50 à 64 ans</t>
  </si>
  <si>
    <t>65 ans et plus</t>
  </si>
  <si>
    <t>Agriculteurs exploitants</t>
  </si>
  <si>
    <t>Artisans, commerçants et chefs d'entreprise</t>
  </si>
  <si>
    <t>Artisans</t>
  </si>
  <si>
    <t>Commerçants et assimilés</t>
  </si>
  <si>
    <t>Chefs d'entreprise de 10 salariés ou plus</t>
  </si>
  <si>
    <t>Cadres et professions intellectuelles supérieures</t>
  </si>
  <si>
    <t>Professions libérales et assimilés</t>
  </si>
  <si>
    <t>Cadres de la fonction publique, professions intellectuelles et  artistiques</t>
  </si>
  <si>
    <t>Cadres d'entreprise</t>
  </si>
  <si>
    <t>Professions intermédiaires</t>
  </si>
  <si>
    <t>Professions intermédiaires de l'enseignement, de la santé, de la fonction publique et assimilés</t>
  </si>
  <si>
    <t>Professions intermédiaires administratives et commerciales des entreprises</t>
  </si>
  <si>
    <t>Techniciens</t>
  </si>
  <si>
    <t>Contremaîtres, agents de maîtrise</t>
  </si>
  <si>
    <t>Employés</t>
  </si>
  <si>
    <t>Employés de la fonction publique</t>
  </si>
  <si>
    <t>Employés administratifs d'entreprise</t>
  </si>
  <si>
    <t>Employés de commerce</t>
  </si>
  <si>
    <t>Personnels des services directs aux particuliers</t>
  </si>
  <si>
    <t>Ouvriers</t>
  </si>
  <si>
    <t>Ouvriers qualifiés</t>
  </si>
  <si>
    <t>Ouvriers non qualifiés</t>
  </si>
  <si>
    <t>Ouvriers agricoles</t>
  </si>
  <si>
    <t>Source : ISPF, Recensement général de la population de 2007</t>
  </si>
  <si>
    <t>Vie sociale</t>
  </si>
  <si>
    <t>Représentants de l'assemblée</t>
  </si>
  <si>
    <t>Ministres</t>
  </si>
  <si>
    <t>Conseillers municipaux</t>
  </si>
  <si>
    <t>Maires</t>
  </si>
  <si>
    <t>Source  : Délégation à la condition féminine - 2008</t>
  </si>
  <si>
    <t>Les femmes dans le monde politique en 2008</t>
  </si>
  <si>
    <t>Femmes de 15 ans ou plus</t>
  </si>
  <si>
    <t>Actif</t>
  </si>
  <si>
    <t>Actif ayant un emploi</t>
  </si>
  <si>
    <t>Total Actif ayant un emploi</t>
  </si>
  <si>
    <t>Non</t>
  </si>
  <si>
    <t>Oui</t>
  </si>
  <si>
    <t>moins de 65 ans</t>
  </si>
  <si>
    <t>F</t>
  </si>
  <si>
    <t>Mortalité prématurée 2003</t>
  </si>
  <si>
    <t>Tumeurs</t>
  </si>
  <si>
    <t>Cardiovasculaires</t>
  </si>
  <si>
    <t>Traumatismes</t>
  </si>
  <si>
    <t>Sous total</t>
  </si>
  <si>
    <t>Total  causes décès</t>
  </si>
  <si>
    <t>Niveau de diplôme</t>
  </si>
  <si>
    <t>H</t>
  </si>
  <si>
    <t>Aucune scolarité</t>
  </si>
  <si>
    <t>BEPC, brevet</t>
  </si>
  <si>
    <t>CAP, BEP</t>
  </si>
  <si>
    <t>Enseignement universitaire</t>
  </si>
  <si>
    <t>Groupe d'âge</t>
  </si>
  <si>
    <t>Baccalauréat 2005</t>
  </si>
  <si>
    <t>Général</t>
  </si>
  <si>
    <t>Technologique</t>
  </si>
  <si>
    <t>Professionnel</t>
  </si>
  <si>
    <t>G</t>
  </si>
  <si>
    <t>Tx de réussite</t>
  </si>
  <si>
    <t>admis</t>
  </si>
  <si>
    <t>Nb de présents</t>
  </si>
  <si>
    <t>Refus</t>
  </si>
  <si>
    <t>DES2000</t>
  </si>
  <si>
    <t>Taux de réussite</t>
  </si>
  <si>
    <t>Evolution des effectifs présents au bac entre 2000 et 2007</t>
  </si>
  <si>
    <t>Filles</t>
  </si>
  <si>
    <t>Garçons</t>
  </si>
  <si>
    <t>Baccalauréat 2008</t>
  </si>
  <si>
    <t>catl</t>
  </si>
  <si>
    <t>Pas en couple</t>
  </si>
  <si>
    <t>Parent seul une famille avec enfant</t>
  </si>
  <si>
    <t xml:space="preserve"> Lien familial élargie (compagnon, frère sœur, grand-père…)</t>
  </si>
  <si>
    <t xml:space="preserve"> Sans aucun lien familial (ami, copain, colocataire…) </t>
  </si>
  <si>
    <t>En couple avec un conjoint dans une résidence principale</t>
  </si>
  <si>
    <t>Conjoint/Conjointe</t>
  </si>
  <si>
    <t>En couple avec un conjoint en dehors de la résidence principale</t>
  </si>
  <si>
    <t>Famille monoparentale avec 1 enfant</t>
  </si>
  <si>
    <t>Famille monoparentale avec 2 enfants</t>
  </si>
  <si>
    <t>Famille monoparentale avec 3 enfants et +</t>
  </si>
  <si>
    <t>1 famille et des personnes seules</t>
  </si>
  <si>
    <t>2 familles avec ou sans personne seule</t>
  </si>
  <si>
    <t>3 familles et  +  avec ou sans personne seule</t>
  </si>
  <si>
    <t>Couple avec 1 enfant</t>
  </si>
  <si>
    <t>Couple avec 2 enfants</t>
  </si>
  <si>
    <t>Couple avec 3 enfants et +</t>
  </si>
  <si>
    <t xml:space="preserve">Famille monoparentale </t>
  </si>
  <si>
    <t>Couple</t>
  </si>
  <si>
    <t>Groupe de personnes seules</t>
  </si>
  <si>
    <t>Total familles</t>
  </si>
</sst>
</file>

<file path=xl/styles.xml><?xml version="1.0" encoding="utf-8"?>
<styleSheet xmlns="http://schemas.openxmlformats.org/spreadsheetml/2006/main">
  <numFmts count="14">
    <numFmt numFmtId="43" formatCode="_-* #,##0.00\ _€_-;\-* #,##0.00\ _€_-;_-* &quot;-&quot;??\ _€_-;_-@_-"/>
    <numFmt numFmtId="164" formatCode="_-* #,##0\ _€_-;\-* #,##0\ _€_-;_-* &quot;-&quot;??\ _€_-;_-@_-"/>
    <numFmt numFmtId="165" formatCode="0.0%"/>
    <numFmt numFmtId="166" formatCode="0.0"/>
    <numFmt numFmtId="167" formatCode="_-* #,##0.0\ _€_-;\-* #,##0.0\ _€_-;_-* &quot;-&quot;??\ _€_-;_-@_-"/>
    <numFmt numFmtId="168" formatCode="#,##0&quot;  &quot;"/>
    <numFmt numFmtId="169" formatCode="0.00&quot;    &quot;"/>
    <numFmt numFmtId="170" formatCode="0.0&quot;    &quot;"/>
    <numFmt numFmtId="171" formatCode="0.0&quot;   &quot;"/>
    <numFmt numFmtId="172" formatCode="#,##0&quot;      &quot;;;&quot;-       &quot;"/>
    <numFmt numFmtId="173" formatCode="#,##0&quot;           &quot;;;&quot;-            &quot;"/>
    <numFmt numFmtId="174" formatCode="#,##0.0&quot;           &quot;;;&quot;-            &quot;"/>
    <numFmt numFmtId="175" formatCode="#,##0.00&quot;           &quot;;;&quot;-            &quot;"/>
    <numFmt numFmtId="176" formatCode="#,##0.0000"/>
  </numFmts>
  <fonts count="33"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 tint="0.499984740745262"/>
      <name val="Calibri"/>
      <family val="2"/>
      <scheme val="minor"/>
    </font>
    <font>
      <b/>
      <sz val="14"/>
      <color indexed="12"/>
      <name val="Times New Roman"/>
      <family val="1"/>
    </font>
    <font>
      <b/>
      <sz val="12"/>
      <color indexed="12"/>
      <name val="Times New Roman"/>
      <family val="1"/>
    </font>
    <font>
      <sz val="10"/>
      <color indexed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  <font>
      <i/>
      <sz val="8"/>
      <color indexed="12"/>
      <name val="Times New Roman"/>
      <family val="1"/>
    </font>
    <font>
      <b/>
      <i/>
      <sz val="10"/>
      <color indexed="12"/>
      <name val="Times New Roman"/>
      <family val="1"/>
    </font>
    <font>
      <b/>
      <i/>
      <sz val="8"/>
      <color indexed="12"/>
      <name val="N Helvetica Narrow"/>
    </font>
    <font>
      <sz val="9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00">
    <xf numFmtId="0" fontId="0" fillId="0" borderId="0" xfId="0"/>
    <xf numFmtId="164" fontId="6" fillId="2" borderId="0" xfId="1" applyNumberFormat="1" applyFont="1" applyFill="1" applyBorder="1" applyAlignment="1">
      <alignment vertical="center"/>
    </xf>
    <xf numFmtId="0" fontId="5" fillId="0" borderId="0" xfId="0" applyFont="1"/>
    <xf numFmtId="164" fontId="9" fillId="3" borderId="1" xfId="1" applyNumberFormat="1" applyFont="1" applyFill="1" applyBorder="1" applyAlignment="1">
      <alignment vertical="center" wrapText="1"/>
    </xf>
    <xf numFmtId="0" fontId="9" fillId="3" borderId="2" xfId="1" applyNumberFormat="1" applyFont="1" applyFill="1" applyBorder="1" applyAlignment="1">
      <alignment horizontal="center" vertical="center" wrapText="1"/>
    </xf>
    <xf numFmtId="164" fontId="9" fillId="3" borderId="2" xfId="1" applyNumberFormat="1" applyFont="1" applyFill="1" applyBorder="1" applyAlignment="1">
      <alignment horizontal="center" vertical="center" wrapText="1"/>
    </xf>
    <xf numFmtId="164" fontId="9" fillId="3" borderId="3" xfId="1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vertical="center"/>
    </xf>
    <xf numFmtId="0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vertical="center"/>
    </xf>
    <xf numFmtId="3" fontId="6" fillId="2" borderId="5" xfId="1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vertical="center"/>
    </xf>
    <xf numFmtId="3" fontId="10" fillId="0" borderId="5" xfId="1" applyNumberFormat="1" applyFont="1" applyBorder="1" applyAlignment="1">
      <alignment vertical="center"/>
    </xf>
    <xf numFmtId="164" fontId="10" fillId="0" borderId="6" xfId="0" applyNumberFormat="1" applyFont="1" applyBorder="1" applyAlignment="1">
      <alignment horizontal="left" vertical="center"/>
    </xf>
    <xf numFmtId="0" fontId="10" fillId="0" borderId="7" xfId="0" applyNumberFormat="1" applyFont="1" applyBorder="1" applyAlignment="1">
      <alignment horizontal="center" vertical="center"/>
    </xf>
    <xf numFmtId="3" fontId="10" fillId="0" borderId="7" xfId="1" applyNumberFormat="1" applyFont="1" applyBorder="1" applyAlignment="1">
      <alignment vertical="center"/>
    </xf>
    <xf numFmtId="3" fontId="10" fillId="0" borderId="8" xfId="1" applyNumberFormat="1" applyFont="1" applyBorder="1" applyAlignment="1">
      <alignment vertical="center"/>
    </xf>
    <xf numFmtId="164" fontId="6" fillId="2" borderId="1" xfId="1" applyNumberFormat="1" applyFont="1" applyFill="1" applyBorder="1" applyAlignment="1">
      <alignment vertical="center"/>
    </xf>
    <xf numFmtId="0" fontId="6" fillId="2" borderId="2" xfId="1" applyNumberFormat="1" applyFont="1" applyFill="1" applyBorder="1" applyAlignment="1">
      <alignment horizontal="center" vertical="center"/>
    </xf>
    <xf numFmtId="3" fontId="6" fillId="2" borderId="2" xfId="1" applyNumberFormat="1" applyFont="1" applyFill="1" applyBorder="1" applyAlignment="1">
      <alignment vertical="center"/>
    </xf>
    <xf numFmtId="3" fontId="6" fillId="2" borderId="3" xfId="1" applyNumberFormat="1" applyFont="1" applyFill="1" applyBorder="1" applyAlignment="1">
      <alignment vertical="center"/>
    </xf>
    <xf numFmtId="164" fontId="10" fillId="0" borderId="0" xfId="0" applyNumberFormat="1" applyFont="1"/>
    <xf numFmtId="0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1" fillId="0" borderId="0" xfId="0" applyFont="1" applyBorder="1" applyAlignment="1">
      <alignment horizontal="right" vertical="center"/>
    </xf>
    <xf numFmtId="0" fontId="8" fillId="0" borderId="0" xfId="3"/>
    <xf numFmtId="0" fontId="8" fillId="0" borderId="0" xfId="3" applyAlignment="1">
      <alignment horizontal="left"/>
    </xf>
    <xf numFmtId="166" fontId="8" fillId="0" borderId="0" xfId="3" applyNumberFormat="1"/>
    <xf numFmtId="0" fontId="3" fillId="0" borderId="0" xfId="5"/>
    <xf numFmtId="0" fontId="14" fillId="0" borderId="0" xfId="5" applyFont="1" applyBorder="1" applyAlignment="1">
      <alignment horizontal="center"/>
    </xf>
    <xf numFmtId="0" fontId="15" fillId="0" borderId="9" xfId="5" applyFont="1" applyFill="1" applyBorder="1" applyAlignment="1">
      <alignment horizontal="center"/>
    </xf>
    <xf numFmtId="0" fontId="16" fillId="0" borderId="10" xfId="5" applyFont="1" applyFill="1" applyBorder="1" applyAlignment="1">
      <alignment horizontal="center"/>
    </xf>
    <xf numFmtId="0" fontId="16" fillId="0" borderId="11" xfId="5" applyFont="1" applyFill="1" applyBorder="1" applyAlignment="1">
      <alignment horizontal="center"/>
    </xf>
    <xf numFmtId="0" fontId="16" fillId="0" borderId="12" xfId="5" applyFont="1" applyFill="1" applyBorder="1" applyAlignment="1">
      <alignment horizontal="center"/>
    </xf>
    <xf numFmtId="0" fontId="16" fillId="0" borderId="13" xfId="5" applyFont="1" applyFill="1" applyBorder="1" applyAlignment="1">
      <alignment horizontal="center"/>
    </xf>
    <xf numFmtId="0" fontId="16" fillId="0" borderId="9" xfId="5" applyFont="1" applyFill="1" applyBorder="1" applyAlignment="1">
      <alignment horizontal="center"/>
    </xf>
    <xf numFmtId="0" fontId="3" fillId="0" borderId="11" xfId="5" applyBorder="1"/>
    <xf numFmtId="0" fontId="3" fillId="0" borderId="10" xfId="5" applyBorder="1"/>
    <xf numFmtId="0" fontId="3" fillId="0" borderId="12" xfId="5" applyBorder="1"/>
    <xf numFmtId="0" fontId="15" fillId="0" borderId="14" xfId="5" applyFont="1" applyFill="1" applyBorder="1" applyAlignment="1">
      <alignment horizontal="center"/>
    </xf>
    <xf numFmtId="0" fontId="15" fillId="0" borderId="0" xfId="5" applyFont="1" applyFill="1" applyBorder="1" applyAlignment="1">
      <alignment horizontal="center"/>
    </xf>
    <xf numFmtId="0" fontId="16" fillId="0" borderId="15" xfId="5" applyFont="1" applyFill="1" applyBorder="1" applyAlignment="1">
      <alignment horizontal="center"/>
    </xf>
    <xf numFmtId="0" fontId="3" fillId="0" borderId="13" xfId="5" applyBorder="1"/>
    <xf numFmtId="3" fontId="17" fillId="0" borderId="13" xfId="5" applyNumberFormat="1" applyFont="1" applyFill="1" applyBorder="1" applyAlignment="1">
      <alignment horizontal="center"/>
    </xf>
    <xf numFmtId="3" fontId="17" fillId="0" borderId="0" xfId="5" applyNumberFormat="1" applyFont="1" applyFill="1" applyBorder="1" applyAlignment="1">
      <alignment horizontal="center"/>
    </xf>
    <xf numFmtId="3" fontId="17" fillId="0" borderId="15" xfId="5" applyNumberFormat="1" applyFont="1" applyFill="1" applyBorder="1" applyAlignment="1">
      <alignment horizontal="center"/>
    </xf>
    <xf numFmtId="0" fontId="15" fillId="0" borderId="16" xfId="5" applyFont="1" applyFill="1" applyBorder="1" applyAlignment="1">
      <alignment horizontal="center"/>
    </xf>
    <xf numFmtId="0" fontId="18" fillId="0" borderId="17" xfId="5" applyFont="1" applyFill="1" applyBorder="1" applyAlignment="1">
      <alignment horizontal="center"/>
    </xf>
    <xf numFmtId="0" fontId="18" fillId="0" borderId="18" xfId="5" applyFont="1" applyFill="1" applyBorder="1" applyAlignment="1">
      <alignment horizontal="center"/>
    </xf>
    <xf numFmtId="0" fontId="18" fillId="0" borderId="19" xfId="5" applyFont="1" applyFill="1" applyBorder="1" applyAlignment="1">
      <alignment horizontal="center"/>
    </xf>
    <xf numFmtId="0" fontId="18" fillId="0" borderId="13" xfId="5" applyFont="1" applyFill="1" applyBorder="1" applyAlignment="1">
      <alignment horizontal="center"/>
    </xf>
    <xf numFmtId="0" fontId="18" fillId="0" borderId="16" xfId="5" applyFont="1" applyFill="1" applyBorder="1" applyAlignment="1">
      <alignment horizontal="center"/>
    </xf>
    <xf numFmtId="0" fontId="3" fillId="0" borderId="14" xfId="5" applyBorder="1"/>
    <xf numFmtId="0" fontId="3" fillId="0" borderId="0" xfId="5" applyBorder="1"/>
    <xf numFmtId="0" fontId="3" fillId="0" borderId="15" xfId="5" applyBorder="1"/>
    <xf numFmtId="0" fontId="15" fillId="0" borderId="14" xfId="5" applyFont="1" applyBorder="1" applyAlignment="1">
      <alignment horizontal="center"/>
    </xf>
    <xf numFmtId="167" fontId="16" fillId="0" borderId="13" xfId="6" applyNumberFormat="1" applyFont="1" applyBorder="1"/>
    <xf numFmtId="167" fontId="16" fillId="0" borderId="0" xfId="6" applyNumberFormat="1" applyFont="1" applyBorder="1"/>
    <xf numFmtId="0" fontId="15" fillId="0" borderId="13" xfId="5" applyFont="1" applyBorder="1" applyAlignment="1">
      <alignment horizontal="center"/>
    </xf>
    <xf numFmtId="168" fontId="16" fillId="0" borderId="13" xfId="6" applyNumberFormat="1" applyFont="1" applyBorder="1"/>
    <xf numFmtId="168" fontId="16" fillId="0" borderId="15" xfId="5" applyNumberFormat="1" applyFont="1" applyBorder="1"/>
    <xf numFmtId="169" fontId="16" fillId="0" borderId="13" xfId="5" applyNumberFormat="1" applyFont="1" applyBorder="1"/>
    <xf numFmtId="169" fontId="16" fillId="0" borderId="15" xfId="5" applyNumberFormat="1" applyFont="1" applyBorder="1"/>
    <xf numFmtId="170" fontId="16" fillId="0" borderId="13" xfId="5" applyNumberFormat="1" applyFont="1" applyBorder="1"/>
    <xf numFmtId="170" fontId="16" fillId="0" borderId="15" xfId="5" applyNumberFormat="1" applyFont="1" applyBorder="1"/>
    <xf numFmtId="167" fontId="3" fillId="0" borderId="13" xfId="5" applyNumberFormat="1" applyBorder="1"/>
    <xf numFmtId="168" fontId="16" fillId="0" borderId="13" xfId="5" applyNumberFormat="1" applyFont="1" applyBorder="1"/>
    <xf numFmtId="171" fontId="16" fillId="0" borderId="13" xfId="5" applyNumberFormat="1" applyFont="1" applyBorder="1" applyAlignment="1">
      <alignment horizontal="center"/>
    </xf>
    <xf numFmtId="171" fontId="16" fillId="0" borderId="15" xfId="5" applyNumberFormat="1" applyFont="1" applyBorder="1" applyAlignment="1">
      <alignment horizontal="center"/>
    </xf>
    <xf numFmtId="0" fontId="3" fillId="0" borderId="16" xfId="5" applyBorder="1"/>
    <xf numFmtId="0" fontId="3" fillId="0" borderId="17" xfId="5" applyBorder="1"/>
    <xf numFmtId="0" fontId="3" fillId="0" borderId="18" xfId="5" applyBorder="1"/>
    <xf numFmtId="0" fontId="3" fillId="0" borderId="19" xfId="5" applyBorder="1"/>
    <xf numFmtId="3" fontId="16" fillId="0" borderId="17" xfId="5" applyNumberFormat="1" applyFont="1" applyBorder="1"/>
    <xf numFmtId="3" fontId="16" fillId="0" borderId="19" xfId="5" applyNumberFormat="1" applyFont="1" applyBorder="1"/>
    <xf numFmtId="0" fontId="16" fillId="0" borderId="17" xfId="5" applyFont="1" applyBorder="1"/>
    <xf numFmtId="0" fontId="16" fillId="0" borderId="19" xfId="5" applyFont="1" applyBorder="1"/>
    <xf numFmtId="167" fontId="3" fillId="0" borderId="0" xfId="5" applyNumberFormat="1" applyAlignment="1">
      <alignment horizontal="center"/>
    </xf>
    <xf numFmtId="0" fontId="17" fillId="0" borderId="0" xfId="5" applyFont="1" applyAlignment="1">
      <alignment horizontal="right"/>
    </xf>
    <xf numFmtId="167" fontId="3" fillId="0" borderId="0" xfId="5" applyNumberFormat="1"/>
    <xf numFmtId="0" fontId="3" fillId="0" borderId="0" xfId="5" applyAlignment="1">
      <alignment horizontal="center"/>
    </xf>
    <xf numFmtId="0" fontId="16" fillId="0" borderId="0" xfId="5" applyFont="1"/>
    <xf numFmtId="0" fontId="19" fillId="0" borderId="0" xfId="5" applyFont="1"/>
    <xf numFmtId="3" fontId="16" fillId="0" borderId="0" xfId="5" applyNumberFormat="1" applyFont="1"/>
    <xf numFmtId="0" fontId="16" fillId="0" borderId="0" xfId="5" applyFont="1" applyFill="1" applyBorder="1" applyAlignment="1">
      <alignment horizontal="center"/>
    </xf>
    <xf numFmtId="3" fontId="16" fillId="0" borderId="0" xfId="5" applyNumberFormat="1" applyFont="1" applyFill="1" applyBorder="1" applyAlignment="1">
      <alignment horizontal="center"/>
    </xf>
    <xf numFmtId="3" fontId="15" fillId="0" borderId="0" xfId="5" applyNumberFormat="1" applyFont="1" applyFill="1" applyBorder="1" applyAlignment="1">
      <alignment horizontal="center"/>
    </xf>
    <xf numFmtId="0" fontId="20" fillId="0" borderId="0" xfId="5" applyFont="1"/>
    <xf numFmtId="0" fontId="20" fillId="4" borderId="0" xfId="5" applyFont="1" applyFill="1"/>
    <xf numFmtId="0" fontId="17" fillId="0" borderId="15" xfId="5" applyFont="1" applyFill="1" applyBorder="1" applyAlignment="1">
      <alignment horizontal="center"/>
    </xf>
    <xf numFmtId="17" fontId="15" fillId="0" borderId="0" xfId="5" applyNumberFormat="1" applyFont="1" applyFill="1" applyBorder="1" applyAlignment="1">
      <alignment horizontal="center"/>
    </xf>
    <xf numFmtId="0" fontId="21" fillId="0" borderId="0" xfId="5" applyFont="1"/>
    <xf numFmtId="0" fontId="16" fillId="0" borderId="18" xfId="5" applyFont="1" applyFill="1" applyBorder="1" applyAlignment="1">
      <alignment horizontal="center"/>
    </xf>
    <xf numFmtId="0" fontId="16" fillId="0" borderId="19" xfId="5" applyFont="1" applyFill="1" applyBorder="1" applyAlignment="1">
      <alignment horizontal="center"/>
    </xf>
    <xf numFmtId="172" fontId="16" fillId="0" borderId="0" xfId="5" applyNumberFormat="1" applyFont="1" applyBorder="1"/>
    <xf numFmtId="172" fontId="16" fillId="0" borderId="15" xfId="5" applyNumberFormat="1" applyFont="1" applyBorder="1"/>
    <xf numFmtId="173" fontId="16" fillId="0" borderId="14" xfId="5" applyNumberFormat="1" applyFont="1" applyFill="1" applyBorder="1"/>
    <xf numFmtId="3" fontId="16" fillId="0" borderId="13" xfId="5" applyNumberFormat="1" applyFont="1" applyBorder="1"/>
    <xf numFmtId="3" fontId="16" fillId="0" borderId="0" xfId="5" applyNumberFormat="1" applyFont="1" applyBorder="1"/>
    <xf numFmtId="3" fontId="16" fillId="0" borderId="15" xfId="5" applyNumberFormat="1" applyFont="1" applyBorder="1"/>
    <xf numFmtId="3" fontId="15" fillId="0" borderId="13" xfId="5" applyNumberFormat="1" applyFont="1" applyBorder="1"/>
    <xf numFmtId="0" fontId="22" fillId="0" borderId="0" xfId="5" applyFont="1"/>
    <xf numFmtId="174" fontId="16" fillId="0" borderId="14" xfId="5" applyNumberFormat="1" applyFont="1" applyFill="1" applyBorder="1"/>
    <xf numFmtId="175" fontId="16" fillId="0" borderId="14" xfId="5" applyNumberFormat="1" applyFont="1" applyFill="1" applyBorder="1"/>
    <xf numFmtId="166" fontId="16" fillId="0" borderId="14" xfId="5" applyNumberFormat="1" applyFont="1" applyBorder="1" applyAlignment="1">
      <alignment horizontal="center"/>
    </xf>
    <xf numFmtId="0" fontId="15" fillId="0" borderId="16" xfId="5" applyFont="1" applyBorder="1" applyAlignment="1">
      <alignment horizontal="center"/>
    </xf>
    <xf numFmtId="0" fontId="16" fillId="0" borderId="18" xfId="5" applyFont="1" applyBorder="1"/>
    <xf numFmtId="173" fontId="16" fillId="0" borderId="16" xfId="5" applyNumberFormat="1" applyFont="1" applyBorder="1"/>
    <xf numFmtId="9" fontId="0" fillId="0" borderId="0" xfId="7" applyFont="1"/>
    <xf numFmtId="0" fontId="23" fillId="0" borderId="0" xfId="5" applyFont="1"/>
    <xf numFmtId="3" fontId="15" fillId="0" borderId="0" xfId="5" applyNumberFormat="1" applyFont="1" applyBorder="1"/>
    <xf numFmtId="0" fontId="16" fillId="0" borderId="0" xfId="5" applyFont="1" applyAlignment="1">
      <alignment horizontal="center"/>
    </xf>
    <xf numFmtId="166" fontId="0" fillId="0" borderId="0" xfId="0" applyNumberFormat="1"/>
    <xf numFmtId="176" fontId="16" fillId="0" borderId="0" xfId="5" applyNumberFormat="1" applyFont="1"/>
    <xf numFmtId="3" fontId="25" fillId="0" borderId="0" xfId="5" applyNumberFormat="1" applyFont="1" applyFill="1" applyBorder="1" applyAlignment="1">
      <alignment horizontal="center"/>
    </xf>
    <xf numFmtId="0" fontId="25" fillId="0" borderId="15" xfId="5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172" fontId="25" fillId="0" borderId="0" xfId="5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/>
    <xf numFmtId="166" fontId="0" fillId="5" borderId="0" xfId="0" applyNumberFormat="1" applyFill="1"/>
    <xf numFmtId="0" fontId="15" fillId="0" borderId="0" xfId="8" applyFont="1" applyAlignment="1">
      <alignment vertical="top" wrapText="1"/>
    </xf>
    <xf numFmtId="0" fontId="27" fillId="0" borderId="0" xfId="8"/>
    <xf numFmtId="0" fontId="27" fillId="0" borderId="0" xfId="8" applyAlignment="1">
      <alignment horizontal="left"/>
    </xf>
    <xf numFmtId="0" fontId="16" fillId="0" borderId="23" xfId="8" applyFont="1" applyBorder="1" applyAlignment="1">
      <alignment horizontal="left" vertical="top" wrapText="1"/>
    </xf>
    <xf numFmtId="0" fontId="16" fillId="0" borderId="22" xfId="8" applyFont="1" applyBorder="1" applyAlignment="1">
      <alignment horizontal="center" vertical="top" wrapText="1"/>
    </xf>
    <xf numFmtId="0" fontId="16" fillId="0" borderId="23" xfId="8" applyFont="1" applyBorder="1" applyAlignment="1">
      <alignment horizontal="center" vertical="top" wrapText="1"/>
    </xf>
    <xf numFmtId="0" fontId="15" fillId="0" borderId="23" xfId="8" applyFont="1" applyBorder="1" applyAlignment="1">
      <alignment horizontal="center" vertical="top" wrapText="1"/>
    </xf>
    <xf numFmtId="0" fontId="16" fillId="0" borderId="0" xfId="8" applyFont="1" applyAlignment="1">
      <alignment vertical="top" wrapText="1"/>
    </xf>
    <xf numFmtId="0" fontId="24" fillId="0" borderId="0" xfId="0" applyFont="1" applyFill="1"/>
    <xf numFmtId="0" fontId="0" fillId="0" borderId="0" xfId="0" applyFill="1" applyAlignment="1">
      <alignment horizontal="left"/>
    </xf>
    <xf numFmtId="0" fontId="10" fillId="0" borderId="26" xfId="0" applyFont="1" applyFill="1" applyBorder="1"/>
    <xf numFmtId="0" fontId="6" fillId="0" borderId="27" xfId="0" applyFont="1" applyFill="1" applyBorder="1" applyAlignment="1">
      <alignment horizontal="left"/>
    </xf>
    <xf numFmtId="165" fontId="0" fillId="0" borderId="0" xfId="0" applyNumberFormat="1" applyFill="1"/>
    <xf numFmtId="165" fontId="6" fillId="0" borderId="27" xfId="0" applyNumberFormat="1" applyFont="1" applyFill="1" applyBorder="1"/>
    <xf numFmtId="0" fontId="28" fillId="0" borderId="0" xfId="8" applyFont="1"/>
    <xf numFmtId="0" fontId="30" fillId="0" borderId="0" xfId="8" applyFont="1"/>
    <xf numFmtId="0" fontId="31" fillId="0" borderId="0" xfId="8" applyFont="1" applyFill="1" applyAlignment="1">
      <alignment horizontal="right"/>
    </xf>
    <xf numFmtId="0" fontId="27" fillId="0" borderId="0" xfId="8" applyFill="1"/>
    <xf numFmtId="0" fontId="29" fillId="0" borderId="0" xfId="8" applyFont="1" applyFill="1"/>
    <xf numFmtId="0" fontId="26" fillId="0" borderId="0" xfId="8" applyFont="1"/>
    <xf numFmtId="0" fontId="26" fillId="0" borderId="0" xfId="8" applyFont="1" applyFill="1"/>
    <xf numFmtId="166" fontId="27" fillId="0" borderId="0" xfId="8" applyNumberFormat="1"/>
    <xf numFmtId="0" fontId="30" fillId="0" borderId="0" xfId="0" applyFont="1"/>
    <xf numFmtId="0" fontId="29" fillId="0" borderId="0" xfId="0" applyFont="1"/>
    <xf numFmtId="0" fontId="31" fillId="0" borderId="0" xfId="0" applyFont="1"/>
    <xf numFmtId="0" fontId="0" fillId="0" borderId="0" xfId="0" applyFill="1"/>
    <xf numFmtId="0" fontId="27" fillId="0" borderId="0" xfId="8" applyAlignment="1">
      <alignment horizontal="center"/>
    </xf>
    <xf numFmtId="164" fontId="27" fillId="0" borderId="0" xfId="9" applyNumberFormat="1"/>
    <xf numFmtId="0" fontId="27" fillId="6" borderId="0" xfId="8" applyFill="1"/>
    <xf numFmtId="0" fontId="32" fillId="0" borderId="0" xfId="8" applyFont="1" applyAlignment="1">
      <alignment horizontal="center"/>
    </xf>
    <xf numFmtId="0" fontId="27" fillId="0" borderId="0" xfId="8" applyFont="1"/>
    <xf numFmtId="0" fontId="27" fillId="0" borderId="0" xfId="8" applyAlignment="1">
      <alignment horizontal="center"/>
    </xf>
    <xf numFmtId="164" fontId="6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3" applyAlignment="1">
      <alignment horizontal="center"/>
    </xf>
    <xf numFmtId="0" fontId="8" fillId="0" borderId="0" xfId="3" applyAlignment="1">
      <alignment horizontal="center" vertical="center"/>
    </xf>
    <xf numFmtId="10" fontId="8" fillId="0" borderId="0" xfId="2" applyNumberFormat="1" applyFont="1" applyAlignment="1">
      <alignment horizontal="center"/>
    </xf>
    <xf numFmtId="0" fontId="8" fillId="8" borderId="0" xfId="3" applyFill="1"/>
    <xf numFmtId="0" fontId="8" fillId="0" borderId="0" xfId="3" applyAlignment="1">
      <alignment horizontal="left" vertical="center"/>
    </xf>
    <xf numFmtId="164" fontId="8" fillId="0" borderId="0" xfId="4" applyNumberFormat="1" applyFont="1" applyAlignment="1">
      <alignment horizontal="center"/>
    </xf>
    <xf numFmtId="166" fontId="8" fillId="0" borderId="0" xfId="3" applyNumberFormat="1" applyAlignment="1">
      <alignment horizontal="center"/>
    </xf>
    <xf numFmtId="0" fontId="8" fillId="0" borderId="0" xfId="3" applyNumberFormat="1" applyAlignment="1">
      <alignment horizontal="center"/>
    </xf>
    <xf numFmtId="166" fontId="8" fillId="7" borderId="0" xfId="3" applyNumberFormat="1" applyFill="1" applyAlignment="1">
      <alignment horizontal="center"/>
    </xf>
    <xf numFmtId="0" fontId="8" fillId="8" borderId="0" xfId="3" applyFill="1" applyAlignment="1">
      <alignment wrapText="1"/>
    </xf>
    <xf numFmtId="0" fontId="8" fillId="0" borderId="0" xfId="3" applyAlignment="1">
      <alignment wrapText="1"/>
    </xf>
    <xf numFmtId="0" fontId="8" fillId="0" borderId="0" xfId="3" applyAlignment="1">
      <alignment horizontal="left" wrapText="1"/>
    </xf>
    <xf numFmtId="0" fontId="8" fillId="7" borderId="0" xfId="3" applyFill="1" applyAlignment="1">
      <alignment wrapText="1"/>
    </xf>
    <xf numFmtId="0" fontId="2" fillId="7" borderId="0" xfId="3" applyFont="1" applyFill="1" applyAlignment="1">
      <alignment wrapText="1"/>
    </xf>
    <xf numFmtId="0" fontId="1" fillId="0" borderId="0" xfId="3" applyFont="1" applyAlignment="1">
      <alignment wrapText="1"/>
    </xf>
    <xf numFmtId="0" fontId="1" fillId="8" borderId="0" xfId="3" applyFont="1" applyFill="1" applyAlignment="1">
      <alignment wrapText="1"/>
    </xf>
    <xf numFmtId="0" fontId="30" fillId="0" borderId="0" xfId="8" applyFont="1" applyFill="1" applyAlignment="1">
      <alignment horizontal="right"/>
    </xf>
    <xf numFmtId="0" fontId="30" fillId="0" borderId="0" xfId="8" applyFont="1" applyFill="1"/>
    <xf numFmtId="0" fontId="27" fillId="0" borderId="0" xfId="8" applyFill="1" applyAlignment="1">
      <alignment horizontal="center"/>
    </xf>
    <xf numFmtId="165" fontId="27" fillId="0" borderId="0" xfId="10" applyNumberFormat="1" applyFill="1"/>
    <xf numFmtId="165" fontId="5" fillId="0" borderId="0" xfId="2" applyNumberFormat="1" applyFont="1" applyAlignment="1">
      <alignment horizontal="center"/>
    </xf>
    <xf numFmtId="164" fontId="6" fillId="2" borderId="0" xfId="1" applyNumberFormat="1" applyFont="1" applyFill="1" applyBorder="1" applyAlignment="1">
      <alignment horizontal="center" vertical="center"/>
    </xf>
    <xf numFmtId="165" fontId="4" fillId="0" borderId="0" xfId="2" applyNumberFormat="1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3" applyAlignment="1">
      <alignment horizontal="left" vertical="center"/>
    </xf>
    <xf numFmtId="0" fontId="27" fillId="0" borderId="0" xfId="8" applyAlignment="1">
      <alignment horizontal="center"/>
    </xf>
    <xf numFmtId="0" fontId="27" fillId="0" borderId="0" xfId="8" applyFill="1" applyAlignment="1">
      <alignment horizontal="center"/>
    </xf>
    <xf numFmtId="0" fontId="15" fillId="0" borderId="10" xfId="5" applyFont="1" applyBorder="1" applyAlignment="1">
      <alignment horizontal="center" vertical="center"/>
    </xf>
    <xf numFmtId="0" fontId="15" fillId="0" borderId="11" xfId="5" applyFont="1" applyBorder="1" applyAlignment="1">
      <alignment horizontal="center" vertical="center"/>
    </xf>
    <xf numFmtId="0" fontId="15" fillId="0" borderId="12" xfId="5" applyFont="1" applyBorder="1" applyAlignment="1">
      <alignment horizontal="center" vertical="center"/>
    </xf>
    <xf numFmtId="0" fontId="15" fillId="0" borderId="17" xfId="5" applyFont="1" applyBorder="1" applyAlignment="1">
      <alignment horizontal="center" vertical="center"/>
    </xf>
    <xf numFmtId="0" fontId="15" fillId="0" borderId="18" xfId="5" applyFont="1" applyBorder="1" applyAlignment="1">
      <alignment horizontal="center" vertical="center"/>
    </xf>
    <xf numFmtId="0" fontId="15" fillId="0" borderId="19" xfId="5" applyFont="1" applyBorder="1" applyAlignment="1">
      <alignment horizontal="center" vertical="center"/>
    </xf>
    <xf numFmtId="0" fontId="12" fillId="0" borderId="0" xfId="5" applyFont="1" applyAlignment="1">
      <alignment horizontal="center"/>
    </xf>
    <xf numFmtId="0" fontId="13" fillId="0" borderId="0" xfId="5" applyFont="1" applyBorder="1" applyAlignment="1">
      <alignment horizontal="center"/>
    </xf>
    <xf numFmtId="0" fontId="15" fillId="0" borderId="13" xfId="5" applyFont="1" applyFill="1" applyBorder="1" applyAlignment="1">
      <alignment horizontal="center"/>
    </xf>
    <xf numFmtId="0" fontId="15" fillId="0" borderId="15" xfId="5" applyFont="1" applyFill="1" applyBorder="1" applyAlignment="1">
      <alignment horizontal="center"/>
    </xf>
    <xf numFmtId="0" fontId="15" fillId="0" borderId="20" xfId="8" applyFont="1" applyBorder="1" applyAlignment="1">
      <alignment horizontal="center" vertical="top" wrapText="1"/>
    </xf>
    <xf numFmtId="0" fontId="15" fillId="0" borderId="21" xfId="8" applyFont="1" applyBorder="1" applyAlignment="1">
      <alignment horizontal="center" vertical="top" wrapText="1"/>
    </xf>
    <xf numFmtId="0" fontId="15" fillId="0" borderId="22" xfId="8" applyFont="1" applyBorder="1" applyAlignment="1">
      <alignment horizontal="center" vertical="top" wrapText="1"/>
    </xf>
    <xf numFmtId="0" fontId="15" fillId="0" borderId="24" xfId="8" applyFont="1" applyBorder="1" applyAlignment="1">
      <alignment horizontal="center" vertical="top" wrapText="1"/>
    </xf>
    <xf numFmtId="0" fontId="15" fillId="0" borderId="25" xfId="8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1">
    <cellStyle name="Milliers" xfId="1" builtinId="3"/>
    <cellStyle name="Milliers 2" xfId="4"/>
    <cellStyle name="Milliers 3" xfId="6"/>
    <cellStyle name="Milliers 4" xfId="9"/>
    <cellStyle name="Normal" xfId="0" builtinId="0"/>
    <cellStyle name="Normal 2" xfId="3"/>
    <cellStyle name="Normal 3" xfId="5"/>
    <cellStyle name="Normal 4" xfId="8"/>
    <cellStyle name="Pourcentage" xfId="2" builtinId="5"/>
    <cellStyle name="Pourcentage 2" xfId="7"/>
    <cellStyle name="Pourcentage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externalLink" Target="externalLinks/externalLink1.xml"/><Relationship Id="rId17" Type="http://schemas.openxmlformats.org/officeDocument/2006/relationships/sheetMetadata" Target="metadata.xml"/><Relationship Id="rId2" Type="http://schemas.openxmlformats.org/officeDocument/2006/relationships/chartsheet" Target="chartsheets/sheet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styles" Target="styles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37"/>
  <c:chart>
    <c:title>
      <c:tx>
        <c:rich>
          <a:bodyPr/>
          <a:lstStyle/>
          <a:p>
            <a:pPr>
              <a:defRPr/>
            </a:pPr>
            <a:r>
              <a:rPr lang="fr-FR"/>
              <a:t>Pyramide des âges des 259 706 habitants de Polynésie française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[1]Feuil1!$C$2</c:f>
              <c:strCache>
                <c:ptCount val="1"/>
                <c:pt idx="0">
                  <c:v>Hommes</c:v>
                </c:pt>
              </c:strCache>
            </c:strRef>
          </c:tx>
          <c:cat>
            <c:strRef>
              <c:f>[1]Feuil1!$B$3:$B$19</c:f>
              <c:strCache>
                <c:ptCount val="17"/>
                <c:pt idx="0">
                  <c:v>Moins de 5 ans</c:v>
                </c:pt>
                <c:pt idx="1">
                  <c:v>5-9 ans</c:v>
                </c:pt>
                <c:pt idx="2">
                  <c:v>10-14 ans</c:v>
                </c:pt>
                <c:pt idx="3">
                  <c:v>15-19 ans</c:v>
                </c:pt>
                <c:pt idx="4">
                  <c:v>20-24 ans</c:v>
                </c:pt>
                <c:pt idx="5">
                  <c:v>25-29 ans</c:v>
                </c:pt>
                <c:pt idx="6">
                  <c:v>30-34 ans</c:v>
                </c:pt>
                <c:pt idx="7">
                  <c:v>35-39 ans</c:v>
                </c:pt>
                <c:pt idx="8">
                  <c:v>40-44 ans</c:v>
                </c:pt>
                <c:pt idx="9">
                  <c:v>45-49 ans</c:v>
                </c:pt>
                <c:pt idx="10">
                  <c:v>50-54 ans</c:v>
                </c:pt>
                <c:pt idx="11">
                  <c:v>55-59 ans</c:v>
                </c:pt>
                <c:pt idx="12">
                  <c:v>60-64 ans</c:v>
                </c:pt>
                <c:pt idx="13">
                  <c:v>65-69 ans</c:v>
                </c:pt>
                <c:pt idx="14">
                  <c:v>70-74 ans</c:v>
                </c:pt>
                <c:pt idx="15">
                  <c:v>75-79 ans</c:v>
                </c:pt>
                <c:pt idx="16">
                  <c:v>80 ans et plus</c:v>
                </c:pt>
              </c:strCache>
            </c:strRef>
          </c:cat>
          <c:val>
            <c:numRef>
              <c:f>[1]Feuil1!$C$3:$C$19</c:f>
              <c:numCache>
                <c:formatCode>General</c:formatCode>
                <c:ptCount val="17"/>
                <c:pt idx="0">
                  <c:v>-3.9502360361331659E-2</c:v>
                </c:pt>
                <c:pt idx="1">
                  <c:v>-4.5971213603074247E-2</c:v>
                </c:pt>
                <c:pt idx="2">
                  <c:v>-4.7988879733236817E-2</c:v>
                </c:pt>
                <c:pt idx="3">
                  <c:v>-5.1704619839356813E-2</c:v>
                </c:pt>
                <c:pt idx="4">
                  <c:v>-4.3776424110340155E-2</c:v>
                </c:pt>
                <c:pt idx="5">
                  <c:v>-3.9498509853449673E-2</c:v>
                </c:pt>
                <c:pt idx="6">
                  <c:v>-3.9602473566263389E-2</c:v>
                </c:pt>
                <c:pt idx="7">
                  <c:v>-4.1585485125488049E-2</c:v>
                </c:pt>
                <c:pt idx="8">
                  <c:v>-3.9717988802723078E-2</c:v>
                </c:pt>
                <c:pt idx="9">
                  <c:v>-3.2255704527427168E-2</c:v>
                </c:pt>
                <c:pt idx="10">
                  <c:v>-2.7658198116331544E-2</c:v>
                </c:pt>
                <c:pt idx="11">
                  <c:v>-1.9768507466134785E-2</c:v>
                </c:pt>
                <c:pt idx="12">
                  <c:v>-1.5679268095461791E-2</c:v>
                </c:pt>
                <c:pt idx="13">
                  <c:v>-1.1736348024304406E-2</c:v>
                </c:pt>
                <c:pt idx="14">
                  <c:v>-8.1977312807559322E-3</c:v>
                </c:pt>
                <c:pt idx="15">
                  <c:v>-4.7630782500211778E-3</c:v>
                </c:pt>
                <c:pt idx="16">
                  <c:v>-3.1304629080575728E-3</c:v>
                </c:pt>
              </c:numCache>
            </c:numRef>
          </c:val>
        </c:ser>
        <c:ser>
          <c:idx val="1"/>
          <c:order val="1"/>
          <c:tx>
            <c:strRef>
              <c:f>[1]Feuil1!$D$2</c:f>
              <c:strCache>
                <c:ptCount val="1"/>
                <c:pt idx="0">
                  <c:v>Femmes</c:v>
                </c:pt>
              </c:strCache>
            </c:strRef>
          </c:tx>
          <c:cat>
            <c:strRef>
              <c:f>[1]Feuil1!$B$3:$B$19</c:f>
              <c:strCache>
                <c:ptCount val="17"/>
                <c:pt idx="0">
                  <c:v>Moins de 5 ans</c:v>
                </c:pt>
                <c:pt idx="1">
                  <c:v>5-9 ans</c:v>
                </c:pt>
                <c:pt idx="2">
                  <c:v>10-14 ans</c:v>
                </c:pt>
                <c:pt idx="3">
                  <c:v>15-19 ans</c:v>
                </c:pt>
                <c:pt idx="4">
                  <c:v>20-24 ans</c:v>
                </c:pt>
                <c:pt idx="5">
                  <c:v>25-29 ans</c:v>
                </c:pt>
                <c:pt idx="6">
                  <c:v>30-34 ans</c:v>
                </c:pt>
                <c:pt idx="7">
                  <c:v>35-39 ans</c:v>
                </c:pt>
                <c:pt idx="8">
                  <c:v>40-44 ans</c:v>
                </c:pt>
                <c:pt idx="9">
                  <c:v>45-49 ans</c:v>
                </c:pt>
                <c:pt idx="10">
                  <c:v>50-54 ans</c:v>
                </c:pt>
                <c:pt idx="11">
                  <c:v>55-59 ans</c:v>
                </c:pt>
                <c:pt idx="12">
                  <c:v>60-64 ans</c:v>
                </c:pt>
                <c:pt idx="13">
                  <c:v>65-69 ans</c:v>
                </c:pt>
                <c:pt idx="14">
                  <c:v>70-74 ans</c:v>
                </c:pt>
                <c:pt idx="15">
                  <c:v>75-79 ans</c:v>
                </c:pt>
                <c:pt idx="16">
                  <c:v>80 ans et plus</c:v>
                </c:pt>
              </c:strCache>
            </c:strRef>
          </c:cat>
          <c:val>
            <c:numRef>
              <c:f>[1]Feuil1!$D$3:$D$19</c:f>
              <c:numCache>
                <c:formatCode>General</c:formatCode>
                <c:ptCount val="17"/>
                <c:pt idx="0">
                  <c:v>3.7322972900125526E-2</c:v>
                </c:pt>
                <c:pt idx="1">
                  <c:v>4.4419458926632426E-2</c:v>
                </c:pt>
                <c:pt idx="2">
                  <c:v>4.4819911746359346E-2</c:v>
                </c:pt>
                <c:pt idx="3">
                  <c:v>4.8990011782554119E-2</c:v>
                </c:pt>
                <c:pt idx="4">
                  <c:v>4.3137239801929878E-2</c:v>
                </c:pt>
                <c:pt idx="5">
                  <c:v>3.8539733390834253E-2</c:v>
                </c:pt>
                <c:pt idx="6">
                  <c:v>3.7823538924784177E-2</c:v>
                </c:pt>
                <c:pt idx="7">
                  <c:v>3.8967139765735098E-2</c:v>
                </c:pt>
                <c:pt idx="8">
                  <c:v>3.6849360430640798E-2</c:v>
                </c:pt>
                <c:pt idx="9">
                  <c:v>2.940247818687285E-2</c:v>
                </c:pt>
                <c:pt idx="10">
                  <c:v>2.5028301232932624E-2</c:v>
                </c:pt>
                <c:pt idx="11">
                  <c:v>1.8428530723202389E-2</c:v>
                </c:pt>
                <c:pt idx="12">
                  <c:v>1.443170354169715E-2</c:v>
                </c:pt>
                <c:pt idx="13">
                  <c:v>1.1043256605546272E-2</c:v>
                </c:pt>
                <c:pt idx="14">
                  <c:v>8.0899170600602227E-3</c:v>
                </c:pt>
                <c:pt idx="15">
                  <c:v>5.3059998613817164E-3</c:v>
                </c:pt>
                <c:pt idx="16">
                  <c:v>4.863191454952908E-3</c:v>
                </c:pt>
              </c:numCache>
            </c:numRef>
          </c:val>
        </c:ser>
        <c:gapWidth val="0"/>
        <c:overlap val="100"/>
        <c:axId val="89552384"/>
        <c:axId val="92106752"/>
      </c:barChart>
      <c:catAx>
        <c:axId val="89552384"/>
        <c:scaling>
          <c:orientation val="minMax"/>
        </c:scaling>
        <c:axPos val="l"/>
        <c:numFmt formatCode="General" sourceLinked="1"/>
        <c:majorTickMark val="in"/>
        <c:tickLblPos val="low"/>
        <c:crossAx val="92106752"/>
        <c:crosses val="autoZero"/>
        <c:auto val="1"/>
        <c:lblAlgn val="ctr"/>
        <c:lblOffset val="100"/>
      </c:catAx>
      <c:valAx>
        <c:axId val="92106752"/>
        <c:scaling>
          <c:orientation val="minMax"/>
        </c:scaling>
        <c:axPos val="b"/>
        <c:majorGridlines/>
        <c:numFmt formatCode="General" sourceLinked="1"/>
        <c:tickLblPos val="nextTo"/>
        <c:crossAx val="89552384"/>
        <c:crosses val="autoZero"/>
        <c:crossBetween val="between"/>
      </c:valAx>
    </c:plotArea>
    <c:plotVisOnly val="1"/>
    <c:dispBlanksAs val="gap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stacked"/>
        <c:ser>
          <c:idx val="0"/>
          <c:order val="0"/>
          <c:tx>
            <c:strRef>
              <c:f>activité!#REF!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activité!#REF!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activité!#REF!</c:f>
              <c:numCache>
                <c:formatCode>General</c:formatCode>
                <c:ptCount val="5"/>
                <c:pt idx="0">
                  <c:v>45</c:v>
                </c:pt>
                <c:pt idx="1">
                  <c:v>48.2</c:v>
                </c:pt>
                <c:pt idx="2">
                  <c:v>46.6</c:v>
                </c:pt>
                <c:pt idx="3">
                  <c:v>48.2</c:v>
                </c:pt>
                <c:pt idx="4">
                  <c:v>49.1</c:v>
                </c:pt>
              </c:numCache>
            </c:numRef>
          </c:val>
        </c:ser>
        <c:ser>
          <c:idx val="1"/>
          <c:order val="1"/>
          <c:tx>
            <c:strRef>
              <c:f>activité!#REF!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activité!#REF!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activité!#REF!</c:f>
              <c:numCache>
                <c:formatCode>General</c:formatCode>
                <c:ptCount val="5"/>
                <c:pt idx="0">
                  <c:v>55</c:v>
                </c:pt>
                <c:pt idx="1">
                  <c:v>51.8</c:v>
                </c:pt>
                <c:pt idx="2">
                  <c:v>53.4</c:v>
                </c:pt>
                <c:pt idx="3">
                  <c:v>51.8</c:v>
                </c:pt>
                <c:pt idx="4">
                  <c:v>50.9</c:v>
                </c:pt>
              </c:numCache>
            </c:numRef>
          </c:val>
        </c:ser>
        <c:overlap val="100"/>
        <c:axId val="94259456"/>
        <c:axId val="95593600"/>
      </c:barChart>
      <c:catAx>
        <c:axId val="94259456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5593600"/>
        <c:crosses val="autoZero"/>
        <c:auto val="1"/>
        <c:lblAlgn val="ctr"/>
        <c:lblOffset val="100"/>
        <c:tickLblSkip val="2"/>
        <c:tickMarkSkip val="1"/>
      </c:catAx>
      <c:valAx>
        <c:axId val="95593600"/>
        <c:scaling>
          <c:orientation val="minMax"/>
          <c:max val="100"/>
        </c:scaling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4259456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" footer="0.492125984500000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fecondite!#REF!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99.1</c:v>
                </c:pt>
                <c:pt idx="1">
                  <c:v>64.5</c:v>
                </c:pt>
                <c:pt idx="2">
                  <c:v>24.8</c:v>
                </c:pt>
                <c:pt idx="3">
                  <c:v>12</c:v>
                </c:pt>
                <c:pt idx="4">
                  <c:v>9.1</c:v>
                </c:pt>
              </c:numCache>
            </c:numRef>
          </c:val>
        </c:ser>
        <c:ser>
          <c:idx val="1"/>
          <c:order val="1"/>
          <c:tx>
            <c:strRef>
              <c:f>fecondite!#REF!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0.9</c:v>
                </c:pt>
                <c:pt idx="1">
                  <c:v>34.300000000000004</c:v>
                </c:pt>
                <c:pt idx="2">
                  <c:v>66.3</c:v>
                </c:pt>
                <c:pt idx="3">
                  <c:v>53.7</c:v>
                </c:pt>
                <c:pt idx="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fecondite!#REF!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0</c:v>
                </c:pt>
                <c:pt idx="1">
                  <c:v>0.4</c:v>
                </c:pt>
                <c:pt idx="2">
                  <c:v>5.3</c:v>
                </c:pt>
                <c:pt idx="3">
                  <c:v>30.3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3"/>
          <c:tx>
            <c:strRef>
              <c:f>fecondite!#REF!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fecondite!#REF!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fecondite!#REF!</c:f>
              <c:numCache>
                <c:formatCode>General</c:formatCode>
                <c:ptCount val="5"/>
                <c:pt idx="0">
                  <c:v>0</c:v>
                </c:pt>
                <c:pt idx="1">
                  <c:v>0.9</c:v>
                </c:pt>
                <c:pt idx="2">
                  <c:v>3.5</c:v>
                </c:pt>
                <c:pt idx="3">
                  <c:v>4</c:v>
                </c:pt>
                <c:pt idx="4">
                  <c:v>2.6</c:v>
                </c:pt>
              </c:numCache>
            </c:numRef>
          </c:val>
        </c:ser>
        <c:overlap val="100"/>
        <c:axId val="174502656"/>
        <c:axId val="175240320"/>
      </c:barChart>
      <c:catAx>
        <c:axId val="1745026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240320"/>
        <c:crosses val="autoZero"/>
        <c:auto val="1"/>
        <c:lblAlgn val="ctr"/>
        <c:lblOffset val="100"/>
        <c:tickLblSkip val="1"/>
        <c:tickMarkSkip val="1"/>
      </c:catAx>
      <c:valAx>
        <c:axId val="1752403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4502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" footer="0.492125984500000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99.6</c:v>
                </c:pt>
                <c:pt idx="1">
                  <c:v>74.3</c:v>
                </c:pt>
                <c:pt idx="2">
                  <c:v>30.4</c:v>
                </c:pt>
                <c:pt idx="3">
                  <c:v>15.8</c:v>
                </c:pt>
                <c:pt idx="4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0.4</c:v>
                </c:pt>
                <c:pt idx="1">
                  <c:v>25</c:v>
                </c:pt>
                <c:pt idx="2">
                  <c:v>65.5</c:v>
                </c:pt>
                <c:pt idx="3">
                  <c:v>70</c:v>
                </c:pt>
                <c:pt idx="4">
                  <c:v>57.2</c:v>
                </c:pt>
              </c:numCache>
            </c:numRef>
          </c:val>
        </c:ser>
        <c:ser>
          <c:idx val="2"/>
          <c:order val="2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1.4</c:v>
                </c:pt>
                <c:pt idx="3">
                  <c:v>11.8</c:v>
                </c:pt>
                <c:pt idx="4">
                  <c:v>29.2</c:v>
                </c:pt>
              </c:numCache>
            </c:numRef>
          </c:val>
        </c:ser>
        <c:ser>
          <c:idx val="3"/>
          <c:order val="3"/>
          <c:tx>
            <c:strRef>
              <c:f>'C:\Documents and Settings\patriciaa\Local Settings\Temporary Internet Files\Content.Outlook\RVYDVX11\[Demande 2008 15 10_MSL_Virginie.xls]Feuil1'!#REF!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'C:\Documents and Settings\patriciaa\Local Settings\Temporary Internet Files\Content.Outlook\RVYDVX11\[Demande 2008 15 10_MSL_Virginie.xls]Feuil1'!#REF!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'C:\Documents and Settings\patriciaa\Local Settings\Temporary Internet Files\Content.Outlook\RVYDVX11\[Demande 2008 15 10_MSL_Virginie.xls]Feuil1'!#REF!</c:f>
              <c:numCache>
                <c:formatCode>General</c:formatCode>
                <c:ptCount val="5"/>
                <c:pt idx="0">
                  <c:v>0</c:v>
                </c:pt>
                <c:pt idx="1">
                  <c:v>0.60000000000000064</c:v>
                </c:pt>
                <c:pt idx="2">
                  <c:v>2.8</c:v>
                </c:pt>
                <c:pt idx="3">
                  <c:v>2.4</c:v>
                </c:pt>
                <c:pt idx="4">
                  <c:v>2.5</c:v>
                </c:pt>
              </c:numCache>
            </c:numRef>
          </c:val>
        </c:ser>
        <c:overlap val="100"/>
        <c:axId val="43066112"/>
        <c:axId val="43067648"/>
      </c:barChart>
      <c:catAx>
        <c:axId val="430661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067648"/>
        <c:crosses val="autoZero"/>
        <c:auto val="1"/>
        <c:lblAlgn val="ctr"/>
        <c:lblOffset val="100"/>
        <c:tickLblSkip val="1"/>
        <c:tickMarkSkip val="1"/>
      </c:catAx>
      <c:valAx>
        <c:axId val="430676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06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" footer="0.492125984500000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clustered"/>
        <c:ser>
          <c:idx val="0"/>
          <c:order val="0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43092224"/>
        <c:axId val="43094016"/>
      </c:barChart>
      <c:catAx>
        <c:axId val="4309222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094016"/>
        <c:crosses val="autoZero"/>
        <c:auto val="1"/>
        <c:lblAlgn val="ctr"/>
        <c:lblOffset val="100"/>
        <c:tickLblSkip val="1"/>
        <c:tickMarkSkip val="1"/>
      </c:catAx>
      <c:valAx>
        <c:axId val="43094016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09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" footer="0.492125984500000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Formation!#REF!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Formation!#REF!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marker val="1"/>
        <c:axId val="43102208"/>
        <c:axId val="43103744"/>
      </c:lineChart>
      <c:catAx>
        <c:axId val="4310220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103744"/>
        <c:crosses val="autoZero"/>
        <c:lblAlgn val="ctr"/>
        <c:lblOffset val="100"/>
        <c:tickLblSkip val="1"/>
        <c:tickMarkSkip val="1"/>
      </c:catAx>
      <c:valAx>
        <c:axId val="4310374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102208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Effectifs présents au bac en 2000 et 2005</a:t>
            </a:r>
          </a:p>
        </c:rich>
      </c:tx>
      <c:layout>
        <c:manualLayout>
          <c:xMode val="edge"/>
          <c:yMode val="edge"/>
          <c:x val="0.17959205099362591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00000199298668"/>
          <c:y val="0.25590551181102361"/>
          <c:w val="0.6632659670619091"/>
          <c:h val="0.46062992125984387"/>
        </c:manualLayout>
      </c:layout>
      <c:barChart>
        <c:barDir val="col"/>
        <c:grouping val="clustered"/>
        <c:ser>
          <c:idx val="0"/>
          <c:order val="0"/>
          <c:tx>
            <c:strRef>
              <c:f>'réussite au bac'!$A$41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bac'!$B$37:$G$38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bac'!$B$41:$G$41</c:f>
              <c:numCache>
                <c:formatCode>General</c:formatCode>
                <c:ptCount val="6"/>
                <c:pt idx="0">
                  <c:v>568</c:v>
                </c:pt>
                <c:pt idx="1">
                  <c:v>306</c:v>
                </c:pt>
                <c:pt idx="2">
                  <c:v>705</c:v>
                </c:pt>
                <c:pt idx="3">
                  <c:v>499</c:v>
                </c:pt>
                <c:pt idx="4">
                  <c:v>389</c:v>
                </c:pt>
                <c:pt idx="5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'réussite au bac'!$A$39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bac'!$B$37:$G$38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bac'!$B$39:$G$39</c:f>
              <c:numCache>
                <c:formatCode>General</c:formatCode>
                <c:ptCount val="6"/>
                <c:pt idx="0">
                  <c:v>467</c:v>
                </c:pt>
                <c:pt idx="1">
                  <c:v>323</c:v>
                </c:pt>
                <c:pt idx="2">
                  <c:v>617</c:v>
                </c:pt>
                <c:pt idx="3">
                  <c:v>428</c:v>
                </c:pt>
                <c:pt idx="4">
                  <c:v>231</c:v>
                </c:pt>
                <c:pt idx="5">
                  <c:v>129</c:v>
                </c:pt>
              </c:numCache>
            </c:numRef>
          </c:val>
        </c:ser>
        <c:axId val="43128320"/>
        <c:axId val="43129856"/>
      </c:barChart>
      <c:catAx>
        <c:axId val="431283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129856"/>
        <c:crosses val="autoZero"/>
        <c:auto val="1"/>
        <c:lblAlgn val="ctr"/>
        <c:lblOffset val="100"/>
        <c:tickLblSkip val="1"/>
        <c:tickMarkSkip val="1"/>
      </c:catAx>
      <c:valAx>
        <c:axId val="431298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Nombre</a:t>
                </a:r>
              </a:p>
            </c:rich>
          </c:tx>
          <c:layout>
            <c:manualLayout>
              <c:xMode val="edge"/>
              <c:yMode val="edge"/>
              <c:x val="9.5918367346938774E-2"/>
              <c:y val="0.1299214535452444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128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57151427500134"/>
          <c:y val="0.40157480314960747"/>
          <c:w val="9.7959183673469341E-2"/>
          <c:h val="0.1692915322854018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" footer="0.492125984500000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Taux de réussite au bac en juin 2005</a:t>
            </a:r>
          </a:p>
        </c:rich>
      </c:tx>
      <c:layout>
        <c:manualLayout>
          <c:xMode val="edge"/>
          <c:yMode val="edge"/>
          <c:x val="0.21224511221811559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25590551181102361"/>
          <c:w val="0.70204151590552943"/>
          <c:h val="0.46062992125984387"/>
        </c:manualLayout>
      </c:layout>
      <c:barChart>
        <c:barDir val="col"/>
        <c:grouping val="stacked"/>
        <c:ser>
          <c:idx val="0"/>
          <c:order val="0"/>
          <c:tx>
            <c:strRef>
              <c:f>'réussite au bac'!$A$27</c:f>
              <c:strCache>
                <c:ptCount val="1"/>
                <c:pt idx="0">
                  <c:v>admis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bac'!$B$24:$G$25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bac'!$B$27:$G$27</c:f>
              <c:numCache>
                <c:formatCode>General</c:formatCode>
                <c:ptCount val="6"/>
                <c:pt idx="0">
                  <c:v>436</c:v>
                </c:pt>
                <c:pt idx="1">
                  <c:v>252</c:v>
                </c:pt>
                <c:pt idx="2">
                  <c:v>459</c:v>
                </c:pt>
                <c:pt idx="3">
                  <c:v>351</c:v>
                </c:pt>
                <c:pt idx="4">
                  <c:v>267</c:v>
                </c:pt>
                <c:pt idx="5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'réussite au bac'!$A$29</c:f>
              <c:strCache>
                <c:ptCount val="1"/>
                <c:pt idx="0">
                  <c:v>Refus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'réussite au bac'!$B$24:$G$25</c:f>
              <c:multiLvlStrCache>
                <c:ptCount val="6"/>
                <c:lvl>
                  <c:pt idx="0">
                    <c:v>Filles</c:v>
                  </c:pt>
                  <c:pt idx="1">
                    <c:v>Garçons</c:v>
                  </c:pt>
                  <c:pt idx="2">
                    <c:v>Filles</c:v>
                  </c:pt>
                  <c:pt idx="3">
                    <c:v>Garçons</c:v>
                  </c:pt>
                  <c:pt idx="4">
                    <c:v>Filles</c:v>
                  </c:pt>
                  <c:pt idx="5">
                    <c:v>Garçons</c:v>
                  </c:pt>
                </c:lvl>
                <c:lvl>
                  <c:pt idx="0">
                    <c:v>Général</c:v>
                  </c:pt>
                  <c:pt idx="2">
                    <c:v>Technologique</c:v>
                  </c:pt>
                  <c:pt idx="4">
                    <c:v>Professionnel</c:v>
                  </c:pt>
                </c:lvl>
              </c:multiLvlStrCache>
            </c:multiLvlStrRef>
          </c:cat>
          <c:val>
            <c:numRef>
              <c:f>'réussite au bac'!$B$29:$G$29</c:f>
              <c:numCache>
                <c:formatCode>General</c:formatCode>
                <c:ptCount val="6"/>
                <c:pt idx="0">
                  <c:v>132</c:v>
                </c:pt>
                <c:pt idx="1">
                  <c:v>54</c:v>
                </c:pt>
                <c:pt idx="2">
                  <c:v>246</c:v>
                </c:pt>
                <c:pt idx="3">
                  <c:v>148</c:v>
                </c:pt>
                <c:pt idx="4">
                  <c:v>122</c:v>
                </c:pt>
                <c:pt idx="5">
                  <c:v>37</c:v>
                </c:pt>
              </c:numCache>
            </c:numRef>
          </c:val>
        </c:ser>
        <c:overlap val="100"/>
        <c:axId val="43151360"/>
        <c:axId val="43152896"/>
      </c:barChart>
      <c:catAx>
        <c:axId val="431513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152896"/>
        <c:crosses val="autoZero"/>
        <c:auto val="1"/>
        <c:lblAlgn val="ctr"/>
        <c:lblOffset val="100"/>
        <c:tickLblSkip val="1"/>
        <c:tickMarkSkip val="1"/>
      </c:catAx>
      <c:valAx>
        <c:axId val="431528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nombre</a:t>
                </a:r>
              </a:p>
            </c:rich>
          </c:tx>
          <c:layout>
            <c:manualLayout>
              <c:xMode val="edge"/>
              <c:yMode val="edge"/>
              <c:x val="3.2653061224489806E-2"/>
              <c:y val="0.3818897637795289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15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142942846430038"/>
          <c:y val="0.40157480314960747"/>
          <c:w val="0.11224511221811574"/>
          <c:h val="0.1692913385826776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" footer="0.492125984500000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8.4945126921971398E-2"/>
          <c:y val="0.11546796171436634"/>
          <c:w val="0.85709552015154422"/>
          <c:h val="0.70644663429047572"/>
        </c:manualLayout>
      </c:layout>
      <c:lineChart>
        <c:grouping val="standard"/>
        <c:ser>
          <c:idx val="0"/>
          <c:order val="0"/>
          <c:tx>
            <c:strRef>
              <c:f>ICF!$A$44</c:f>
              <c:strCache>
                <c:ptCount val="1"/>
                <c:pt idx="0">
                  <c:v>Polynésie</c:v>
                </c:pt>
              </c:strCache>
            </c:strRef>
          </c:tx>
          <c:marker>
            <c:symbol val="none"/>
          </c:marker>
          <c:cat>
            <c:strRef>
              <c:f>ICF!$B$43:$H$43</c:f>
              <c:strCache>
                <c:ptCount val="7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</c:strCache>
            </c:strRef>
          </c:cat>
          <c:val>
            <c:numRef>
              <c:f>ICF!$B$44:$H$44</c:f>
              <c:numCache>
                <c:formatCode>#,##0"      ";;"-       "</c:formatCode>
                <c:ptCount val="7"/>
                <c:pt idx="0">
                  <c:v>50</c:v>
                </c:pt>
                <c:pt idx="1">
                  <c:v>105</c:v>
                </c:pt>
                <c:pt idx="2">
                  <c:v>116</c:v>
                </c:pt>
                <c:pt idx="3">
                  <c:v>88</c:v>
                </c:pt>
                <c:pt idx="4">
                  <c:v>50</c:v>
                </c:pt>
                <c:pt idx="5">
                  <c:v>12</c:v>
                </c:pt>
                <c:pt idx="6">
                  <c:v>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ICF!$A$45</c:f>
              <c:strCache>
                <c:ptCount val="1"/>
                <c:pt idx="0">
                  <c:v>Métropole</c:v>
                </c:pt>
              </c:strCache>
            </c:strRef>
          </c:tx>
          <c:marker>
            <c:symbol val="none"/>
          </c:marker>
          <c:cat>
            <c:strRef>
              <c:f>ICF!$B$43:$H$43</c:f>
              <c:strCache>
                <c:ptCount val="7"/>
                <c:pt idx="0">
                  <c:v>15-19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45-49 ans</c:v>
                </c:pt>
              </c:strCache>
            </c:strRef>
          </c:cat>
          <c:val>
            <c:numRef>
              <c:f>ICF!$B$45:$H$45</c:f>
              <c:numCache>
                <c:formatCode>0</c:formatCode>
                <c:ptCount val="7"/>
                <c:pt idx="0">
                  <c:v>7.1800000000000015</c:v>
                </c:pt>
                <c:pt idx="1">
                  <c:v>53.739999999999995</c:v>
                </c:pt>
                <c:pt idx="2">
                  <c:v>126.91999999999999</c:v>
                </c:pt>
                <c:pt idx="3">
                  <c:v>128.16</c:v>
                </c:pt>
                <c:pt idx="4">
                  <c:v>60.42</c:v>
                </c:pt>
                <c:pt idx="5">
                  <c:v>22.084</c:v>
                </c:pt>
                <c:pt idx="6">
                  <c:v>0.74</c:v>
                </c:pt>
              </c:numCache>
            </c:numRef>
          </c:val>
          <c:smooth val="1"/>
        </c:ser>
        <c:marker val="1"/>
        <c:axId val="85498880"/>
        <c:axId val="85521152"/>
      </c:lineChart>
      <c:catAx>
        <c:axId val="85498880"/>
        <c:scaling>
          <c:orientation val="minMax"/>
        </c:scaling>
        <c:axPos val="b"/>
        <c:tickLblPos val="nextTo"/>
        <c:crossAx val="85521152"/>
        <c:crossesAt val="0"/>
        <c:auto val="1"/>
        <c:lblAlgn val="ctr"/>
        <c:lblOffset val="100"/>
      </c:catAx>
      <c:valAx>
        <c:axId val="85521152"/>
        <c:scaling>
          <c:orientation val="minMax"/>
          <c:max val="140"/>
          <c:min val="0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 sz="1000" b="0"/>
                </a:pPr>
                <a:r>
                  <a:rPr lang="en-US" sz="1000" b="0"/>
                  <a:t>Enfants pour 1 000 femmes</a:t>
                </a:r>
              </a:p>
            </c:rich>
          </c:tx>
          <c:layout>
            <c:manualLayout>
              <c:xMode val="edge"/>
              <c:yMode val="edge"/>
              <c:x val="9.575104727707992E-3"/>
              <c:y val="1.3192198280604151E-2"/>
            </c:manualLayout>
          </c:layout>
        </c:title>
        <c:numFmt formatCode="#,##0" sourceLinked="0"/>
        <c:tickLblPos val="nextTo"/>
        <c:crossAx val="85498880"/>
        <c:crossesAt val="1"/>
        <c:crossBetween val="midCat"/>
        <c:majorUnit val="20"/>
        <c:minorUnit val="4"/>
      </c:valAx>
    </c:plotArea>
    <c:legend>
      <c:legendPos val="b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en-US"/>
              <a:t>Profils socioprofessionnels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39598840769903887"/>
          <c:y val="0.1388888888888889"/>
          <c:w val="0.53067279090113739"/>
          <c:h val="0.6736996937882791"/>
        </c:manualLayout>
      </c:layout>
      <c:barChart>
        <c:barDir val="bar"/>
        <c:grouping val="percentStacked"/>
        <c:ser>
          <c:idx val="0"/>
          <c:order val="0"/>
          <c:tx>
            <c:strRef>
              <c:f>activité!$B$69</c:f>
              <c:strCache>
                <c:ptCount val="1"/>
                <c:pt idx="0">
                  <c:v>Homme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inBase"/>
            <c:showVal val="1"/>
          </c:dLbls>
          <c:cat>
            <c:strRef>
              <c:f>activité!$A$70:$A$75</c:f>
              <c:strCache>
                <c:ptCount val="6"/>
                <c:pt idx="0">
                  <c:v>Agriculteurs exploitants</c:v>
                </c:pt>
                <c:pt idx="1">
                  <c:v>Artisans, commerçants et chefs d'entreprise</c:v>
                </c:pt>
                <c:pt idx="2">
                  <c:v>Cadres et professions intellectuelles supérieures</c:v>
                </c:pt>
                <c:pt idx="3">
                  <c:v>Professions intermédiaires</c:v>
                </c:pt>
                <c:pt idx="4">
                  <c:v>Employés</c:v>
                </c:pt>
                <c:pt idx="5">
                  <c:v>Ouvriers</c:v>
                </c:pt>
              </c:strCache>
            </c:strRef>
          </c:cat>
          <c:val>
            <c:numRef>
              <c:f>activité!$B$70:$B$75</c:f>
              <c:numCache>
                <c:formatCode>0.0%</c:formatCode>
                <c:ptCount val="6"/>
                <c:pt idx="0">
                  <c:v>0.7871887635667163</c:v>
                </c:pt>
                <c:pt idx="1">
                  <c:v>0.64523784955112995</c:v>
                </c:pt>
                <c:pt idx="2">
                  <c:v>0.65181711606096127</c:v>
                </c:pt>
                <c:pt idx="3">
                  <c:v>0.47579742585338558</c:v>
                </c:pt>
                <c:pt idx="4">
                  <c:v>0.38651891634657876</c:v>
                </c:pt>
                <c:pt idx="5">
                  <c:v>0.79465198325035447</c:v>
                </c:pt>
              </c:numCache>
            </c:numRef>
          </c:val>
        </c:ser>
        <c:ser>
          <c:idx val="1"/>
          <c:order val="1"/>
          <c:tx>
            <c:strRef>
              <c:f>activité!$C$69</c:f>
              <c:strCache>
                <c:ptCount val="1"/>
                <c:pt idx="0">
                  <c:v>Femme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inBase"/>
            <c:showVal val="1"/>
          </c:dLbls>
          <c:cat>
            <c:strRef>
              <c:f>activité!$A$70:$A$75</c:f>
              <c:strCache>
                <c:ptCount val="6"/>
                <c:pt idx="0">
                  <c:v>Agriculteurs exploitants</c:v>
                </c:pt>
                <c:pt idx="1">
                  <c:v>Artisans, commerçants et chefs d'entreprise</c:v>
                </c:pt>
                <c:pt idx="2">
                  <c:v>Cadres et professions intellectuelles supérieures</c:v>
                </c:pt>
                <c:pt idx="3">
                  <c:v>Professions intermédiaires</c:v>
                </c:pt>
                <c:pt idx="4">
                  <c:v>Employés</c:v>
                </c:pt>
                <c:pt idx="5">
                  <c:v>Ouvriers</c:v>
                </c:pt>
              </c:strCache>
            </c:strRef>
          </c:cat>
          <c:val>
            <c:numRef>
              <c:f>activité!$C$70:$C$75</c:f>
              <c:numCache>
                <c:formatCode>0.0%</c:formatCode>
                <c:ptCount val="6"/>
                <c:pt idx="0">
                  <c:v>0.21281123643328367</c:v>
                </c:pt>
                <c:pt idx="1">
                  <c:v>0.35476215044887011</c:v>
                </c:pt>
                <c:pt idx="2">
                  <c:v>0.34818288393903868</c:v>
                </c:pt>
                <c:pt idx="3">
                  <c:v>0.52420257414661442</c:v>
                </c:pt>
                <c:pt idx="4">
                  <c:v>0.61348108365342124</c:v>
                </c:pt>
                <c:pt idx="5">
                  <c:v>0.20534801674964556</c:v>
                </c:pt>
              </c:numCache>
            </c:numRef>
          </c:val>
        </c:ser>
        <c:dLbls>
          <c:showVal val="1"/>
        </c:dLbls>
        <c:overlap val="100"/>
        <c:axId val="43920000"/>
        <c:axId val="43942272"/>
      </c:barChart>
      <c:catAx>
        <c:axId val="43920000"/>
        <c:scaling>
          <c:orientation val="minMax"/>
        </c:scaling>
        <c:axPos val="l"/>
        <c:tickLblPos val="nextTo"/>
        <c:crossAx val="43942272"/>
        <c:crosses val="autoZero"/>
        <c:auto val="1"/>
        <c:lblAlgn val="ctr"/>
        <c:lblOffset val="100"/>
      </c:catAx>
      <c:valAx>
        <c:axId val="43942272"/>
        <c:scaling>
          <c:orientation val="minMax"/>
        </c:scaling>
        <c:axPos val="b"/>
        <c:majorGridlines/>
        <c:numFmt formatCode="0%" sourceLinked="0"/>
        <c:tickLblPos val="nextTo"/>
        <c:crossAx val="439200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737653105861783"/>
          <c:y val="0.90702354913969052"/>
          <c:w val="0.34290135608048994"/>
          <c:h val="8.873067949839622E-2"/>
        </c:manualLayout>
      </c:layout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0.19039431016396591"/>
          <c:y val="4.4044044044044092E-2"/>
          <c:w val="0.69447582733750424"/>
          <c:h val="0.64456929370315263"/>
        </c:manualLayout>
      </c:layout>
      <c:barChart>
        <c:barDir val="bar"/>
        <c:grouping val="clustered"/>
        <c:ser>
          <c:idx val="1"/>
          <c:order val="0"/>
          <c:tx>
            <c:strRef>
              <c:f>chomage!$C$32</c:f>
              <c:strCache>
                <c:ptCount val="1"/>
                <c:pt idx="0">
                  <c:v>Homme</c:v>
                </c:pt>
              </c:strCache>
            </c:strRef>
          </c:tx>
          <c:cat>
            <c:strRef>
              <c:f>chomage!$A$33:$A$36</c:f>
              <c:strCache>
                <c:ptCount val="4"/>
                <c:pt idx="0">
                  <c:v>moins de 25 ans</c:v>
                </c:pt>
                <c:pt idx="1">
                  <c:v>25 à 49 ans</c:v>
                </c:pt>
                <c:pt idx="2">
                  <c:v>50 à 64 ans</c:v>
                </c:pt>
                <c:pt idx="3">
                  <c:v>65 ans et plus</c:v>
                </c:pt>
              </c:strCache>
            </c:strRef>
          </c:cat>
          <c:val>
            <c:numRef>
              <c:f>chomage!$C$33:$C$36</c:f>
              <c:numCache>
                <c:formatCode>0.0</c:formatCode>
                <c:ptCount val="4"/>
                <c:pt idx="0">
                  <c:v>31.351905338675113</c:v>
                </c:pt>
                <c:pt idx="1">
                  <c:v>7.9262672811059902</c:v>
                </c:pt>
                <c:pt idx="2">
                  <c:v>2.1350324167225576</c:v>
                </c:pt>
                <c:pt idx="3">
                  <c:v>1.6638935108153077</c:v>
                </c:pt>
              </c:numCache>
            </c:numRef>
          </c:val>
        </c:ser>
        <c:ser>
          <c:idx val="0"/>
          <c:order val="1"/>
          <c:tx>
            <c:strRef>
              <c:f>chomage!$B$32</c:f>
              <c:strCache>
                <c:ptCount val="1"/>
                <c:pt idx="0">
                  <c:v>Femme</c:v>
                </c:pt>
              </c:strCache>
            </c:strRef>
          </c:tx>
          <c:cat>
            <c:strRef>
              <c:f>chomage!$A$33:$A$36</c:f>
              <c:strCache>
                <c:ptCount val="4"/>
                <c:pt idx="0">
                  <c:v>moins de 25 ans</c:v>
                </c:pt>
                <c:pt idx="1">
                  <c:v>25 à 49 ans</c:v>
                </c:pt>
                <c:pt idx="2">
                  <c:v>50 à 64 ans</c:v>
                </c:pt>
                <c:pt idx="3">
                  <c:v>65 ans et plus</c:v>
                </c:pt>
              </c:strCache>
            </c:strRef>
          </c:cat>
          <c:val>
            <c:numRef>
              <c:f>chomage!$B$33:$B$36</c:f>
              <c:numCache>
                <c:formatCode>0.0</c:formatCode>
                <c:ptCount val="4"/>
                <c:pt idx="0">
                  <c:v>38.497587870434188</c:v>
                </c:pt>
                <c:pt idx="1">
                  <c:v>8.9186853979327338</c:v>
                </c:pt>
                <c:pt idx="2">
                  <c:v>1.4829732698645186</c:v>
                </c:pt>
                <c:pt idx="3">
                  <c:v>0.35714285714285715</c:v>
                </c:pt>
              </c:numCache>
            </c:numRef>
          </c:val>
        </c:ser>
        <c:dLbls>
          <c:showVal val="1"/>
        </c:dLbls>
        <c:axId val="43967232"/>
        <c:axId val="43968768"/>
      </c:barChart>
      <c:catAx>
        <c:axId val="43967232"/>
        <c:scaling>
          <c:orientation val="maxMin"/>
        </c:scaling>
        <c:axPos val="l"/>
        <c:tickLblPos val="nextTo"/>
        <c:crossAx val="43968768"/>
        <c:crosses val="autoZero"/>
        <c:auto val="1"/>
        <c:lblAlgn val="ctr"/>
        <c:lblOffset val="100"/>
      </c:catAx>
      <c:valAx>
        <c:axId val="4396876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%</a:t>
                </a:r>
              </a:p>
            </c:rich>
          </c:tx>
          <c:layout>
            <c:manualLayout>
              <c:xMode val="edge"/>
              <c:yMode val="edge"/>
              <c:x val="0.88950052885180297"/>
              <c:y val="0.65450269166804664"/>
            </c:manualLayout>
          </c:layout>
        </c:title>
        <c:numFmt formatCode="0" sourceLinked="0"/>
        <c:tickLblPos val="nextTo"/>
        <c:crossAx val="43967232"/>
        <c:crosses val="max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b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stacked"/>
        <c:ser>
          <c:idx val="0"/>
          <c:order val="0"/>
          <c:tx>
            <c:strRef>
              <c:f>Feuil1!#REF!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45</c:v>
                </c:pt>
                <c:pt idx="1">
                  <c:v>48.2</c:v>
                </c:pt>
                <c:pt idx="2">
                  <c:v>46.6</c:v>
                </c:pt>
                <c:pt idx="3">
                  <c:v>48.2</c:v>
                </c:pt>
                <c:pt idx="4">
                  <c:v>49.1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Iles Tuamotu-Gambier</c:v>
                </c:pt>
                <c:pt idx="1">
                  <c:v>Iles Australes</c:v>
                </c:pt>
                <c:pt idx="2">
                  <c:v>Iles Marquises</c:v>
                </c:pt>
                <c:pt idx="3">
                  <c:v>Iles Sous-le-Vent</c:v>
                </c:pt>
                <c:pt idx="4">
                  <c:v>Iles du Vent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55</c:v>
                </c:pt>
                <c:pt idx="1">
                  <c:v>51.8</c:v>
                </c:pt>
                <c:pt idx="2">
                  <c:v>53.4</c:v>
                </c:pt>
                <c:pt idx="3">
                  <c:v>51.8</c:v>
                </c:pt>
                <c:pt idx="4">
                  <c:v>50.9</c:v>
                </c:pt>
              </c:numCache>
            </c:numRef>
          </c:val>
        </c:ser>
        <c:overlap val="100"/>
        <c:axId val="44410752"/>
        <c:axId val="44412288"/>
      </c:barChart>
      <c:catAx>
        <c:axId val="44410752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4412288"/>
        <c:crosses val="autoZero"/>
        <c:auto val="1"/>
        <c:lblAlgn val="ctr"/>
        <c:lblOffset val="100"/>
        <c:tickLblSkip val="2"/>
        <c:tickMarkSkip val="1"/>
      </c:catAx>
      <c:valAx>
        <c:axId val="44412288"/>
        <c:scaling>
          <c:orientation val="minMax"/>
          <c:max val="100"/>
        </c:scaling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4410752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Feuil1!#REF!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99.1</c:v>
                </c:pt>
                <c:pt idx="1">
                  <c:v>64.5</c:v>
                </c:pt>
                <c:pt idx="2">
                  <c:v>24.8</c:v>
                </c:pt>
                <c:pt idx="3">
                  <c:v>12</c:v>
                </c:pt>
                <c:pt idx="4">
                  <c:v>9.1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0.9</c:v>
                </c:pt>
                <c:pt idx="1">
                  <c:v>34.300000000000004</c:v>
                </c:pt>
                <c:pt idx="2">
                  <c:v>66.3</c:v>
                </c:pt>
                <c:pt idx="3">
                  <c:v>53.7</c:v>
                </c:pt>
                <c:pt idx="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Feuil1!#REF!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0.4</c:v>
                </c:pt>
                <c:pt idx="2">
                  <c:v>5.3</c:v>
                </c:pt>
                <c:pt idx="3">
                  <c:v>30.3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3"/>
          <c:tx>
            <c:strRef>
              <c:f>Feuil1!#REF!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0.9</c:v>
                </c:pt>
                <c:pt idx="2">
                  <c:v>3.5</c:v>
                </c:pt>
                <c:pt idx="3">
                  <c:v>4</c:v>
                </c:pt>
                <c:pt idx="4">
                  <c:v>2.6</c:v>
                </c:pt>
              </c:numCache>
            </c:numRef>
          </c:val>
        </c:ser>
        <c:overlap val="100"/>
        <c:axId val="44430464"/>
        <c:axId val="44432000"/>
      </c:barChart>
      <c:catAx>
        <c:axId val="4443046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4432000"/>
        <c:crosses val="autoZero"/>
        <c:auto val="1"/>
        <c:lblAlgn val="ctr"/>
        <c:lblOffset val="100"/>
        <c:tickLblSkip val="1"/>
        <c:tickMarkSkip val="1"/>
      </c:catAx>
      <c:valAx>
        <c:axId val="444320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4430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col"/>
        <c:grouping val="percentStacked"/>
        <c:ser>
          <c:idx val="0"/>
          <c:order val="0"/>
          <c:tx>
            <c:strRef>
              <c:f>Feuil1!#REF!</c:f>
              <c:strCache>
                <c:ptCount val="1"/>
                <c:pt idx="0">
                  <c:v>Célibataire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99.6</c:v>
                </c:pt>
                <c:pt idx="1">
                  <c:v>74.3</c:v>
                </c:pt>
                <c:pt idx="2">
                  <c:v>30.4</c:v>
                </c:pt>
                <c:pt idx="3">
                  <c:v>15.8</c:v>
                </c:pt>
                <c:pt idx="4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Marié(e)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0.4</c:v>
                </c:pt>
                <c:pt idx="1">
                  <c:v>25</c:v>
                </c:pt>
                <c:pt idx="2">
                  <c:v>65.5</c:v>
                </c:pt>
                <c:pt idx="3">
                  <c:v>70</c:v>
                </c:pt>
                <c:pt idx="4">
                  <c:v>57.2</c:v>
                </c:pt>
              </c:numCache>
            </c:numRef>
          </c:val>
        </c:ser>
        <c:ser>
          <c:idx val="2"/>
          <c:order val="2"/>
          <c:tx>
            <c:strRef>
              <c:f>Feuil1!#REF!</c:f>
              <c:strCache>
                <c:ptCount val="1"/>
                <c:pt idx="0">
                  <c:v>Veuf(ve)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1.4</c:v>
                </c:pt>
                <c:pt idx="3">
                  <c:v>11.8</c:v>
                </c:pt>
                <c:pt idx="4">
                  <c:v>29.2</c:v>
                </c:pt>
              </c:numCache>
            </c:numRef>
          </c:val>
        </c:ser>
        <c:ser>
          <c:idx val="3"/>
          <c:order val="3"/>
          <c:tx>
            <c:strRef>
              <c:f>Feuil1!#REF!</c:f>
              <c:strCache>
                <c:ptCount val="1"/>
                <c:pt idx="0">
                  <c:v>Divorcé(e)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5"/>
                <c:pt idx="0">
                  <c:v>15 à 19 ans</c:v>
                </c:pt>
                <c:pt idx="1">
                  <c:v>20 à 39 ans</c:v>
                </c:pt>
                <c:pt idx="2">
                  <c:v>40 à 59 ans</c:v>
                </c:pt>
                <c:pt idx="3">
                  <c:v>60 à 74 ans</c:v>
                </c:pt>
                <c:pt idx="4">
                  <c:v>75 ans et plus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5"/>
                <c:pt idx="0">
                  <c:v>0</c:v>
                </c:pt>
                <c:pt idx="1">
                  <c:v>0.60000000000000064</c:v>
                </c:pt>
                <c:pt idx="2">
                  <c:v>2.8</c:v>
                </c:pt>
                <c:pt idx="3">
                  <c:v>2.4</c:v>
                </c:pt>
                <c:pt idx="4">
                  <c:v>2.5</c:v>
                </c:pt>
              </c:numCache>
            </c:numRef>
          </c:val>
        </c:ser>
        <c:overlap val="100"/>
        <c:axId val="77291904"/>
        <c:axId val="77293440"/>
      </c:barChart>
      <c:catAx>
        <c:axId val="7729190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293440"/>
        <c:crosses val="autoZero"/>
        <c:auto val="1"/>
        <c:lblAlgn val="ctr"/>
        <c:lblOffset val="100"/>
        <c:tickLblSkip val="1"/>
        <c:tickMarkSkip val="1"/>
      </c:catAx>
      <c:valAx>
        <c:axId val="772934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291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barChart>
        <c:barDir val="bar"/>
        <c:grouping val="clustered"/>
        <c:ser>
          <c:idx val="0"/>
          <c:order val="0"/>
          <c:tx>
            <c:strRef>
              <c:f>Feuil1!#REF!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4"/>
                <c:pt idx="0">
                  <c:v>65 ans et plus</c:v>
                </c:pt>
                <c:pt idx="1">
                  <c:v>50 à 64 ans</c:v>
                </c:pt>
                <c:pt idx="2">
                  <c:v>25 à 49 ans</c:v>
                </c:pt>
                <c:pt idx="3">
                  <c:v>Moins de 25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4"/>
                <c:pt idx="0">
                  <c:v>5.0000000000000088E-3</c:v>
                </c:pt>
                <c:pt idx="1">
                  <c:v>1.9000000000000034E-2</c:v>
                </c:pt>
                <c:pt idx="2">
                  <c:v>7.5000000000000011E-2</c:v>
                </c:pt>
                <c:pt idx="3">
                  <c:v>0.29300000000000032</c:v>
                </c:pt>
              </c:numCache>
            </c:numRef>
          </c:val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Feuil1!#REF!</c:f>
              <c:strCache>
                <c:ptCount val="4"/>
                <c:pt idx="0">
                  <c:v>65 ans et plus</c:v>
                </c:pt>
                <c:pt idx="1">
                  <c:v>50 à 64 ans</c:v>
                </c:pt>
                <c:pt idx="2">
                  <c:v>25 à 49 ans</c:v>
                </c:pt>
                <c:pt idx="3">
                  <c:v>Moins de 25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4"/>
                <c:pt idx="0">
                  <c:v>0</c:v>
                </c:pt>
                <c:pt idx="1">
                  <c:v>1.7999999999999999E-2</c:v>
                </c:pt>
                <c:pt idx="2">
                  <c:v>8.7000000000000022E-2</c:v>
                </c:pt>
                <c:pt idx="3">
                  <c:v>0.39100000000000068</c:v>
                </c:pt>
              </c:numCache>
            </c:numRef>
          </c:val>
        </c:ser>
        <c:axId val="77309824"/>
        <c:axId val="77311360"/>
      </c:barChart>
      <c:catAx>
        <c:axId val="7730982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311360"/>
        <c:crosses val="autoZero"/>
        <c:auto val="1"/>
        <c:lblAlgn val="ctr"/>
        <c:lblOffset val="100"/>
        <c:tickLblSkip val="2"/>
        <c:tickMarkSkip val="1"/>
      </c:catAx>
      <c:valAx>
        <c:axId val="77311360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309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Feuil1!#REF!</c:f>
              <c:strCache>
                <c:ptCount val="1"/>
                <c:pt idx="0">
                  <c:v>Métropole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Feuil1!#REF!</c:f>
              <c:strCache>
                <c:ptCount val="7"/>
                <c:pt idx="0">
                  <c:v>-20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50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7"/>
                <c:pt idx="0">
                  <c:v>7.88</c:v>
                </c:pt>
                <c:pt idx="1">
                  <c:v>55.28</c:v>
                </c:pt>
                <c:pt idx="2">
                  <c:v>128.63999999999999</c:v>
                </c:pt>
                <c:pt idx="3">
                  <c:v>121.1</c:v>
                </c:pt>
                <c:pt idx="4">
                  <c:v>54.220000000000013</c:v>
                </c:pt>
                <c:pt idx="5">
                  <c:v>12.18</c:v>
                </c:pt>
                <c:pt idx="6">
                  <c:v>0.68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Feuil1!#REF!</c:f>
              <c:strCache>
                <c:ptCount val="1"/>
                <c:pt idx="0">
                  <c:v>PF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Feuil1!#REF!</c:f>
              <c:strCache>
                <c:ptCount val="7"/>
                <c:pt idx="0">
                  <c:v>-20 ans</c:v>
                </c:pt>
                <c:pt idx="1">
                  <c:v>20-24 ans</c:v>
                </c:pt>
                <c:pt idx="2">
                  <c:v>25-29 ans</c:v>
                </c:pt>
                <c:pt idx="3">
                  <c:v>30-34 ans</c:v>
                </c:pt>
                <c:pt idx="4">
                  <c:v>35-39 ans</c:v>
                </c:pt>
                <c:pt idx="5">
                  <c:v>40-44 ans</c:v>
                </c:pt>
                <c:pt idx="6">
                  <c:v>50 ans</c:v>
                </c:pt>
              </c:strCache>
            </c:strRef>
          </c:cat>
          <c:val>
            <c:numRef>
              <c:f>Feuil1!#REF!</c:f>
              <c:numCache>
                <c:formatCode>General</c:formatCode>
                <c:ptCount val="7"/>
                <c:pt idx="0">
                  <c:v>46</c:v>
                </c:pt>
                <c:pt idx="1">
                  <c:v>111</c:v>
                </c:pt>
                <c:pt idx="2">
                  <c:v>119</c:v>
                </c:pt>
                <c:pt idx="3">
                  <c:v>93</c:v>
                </c:pt>
                <c:pt idx="4">
                  <c:v>51</c:v>
                </c:pt>
                <c:pt idx="5">
                  <c:v>17</c:v>
                </c:pt>
                <c:pt idx="6">
                  <c:v>1</c:v>
                </c:pt>
              </c:numCache>
            </c:numRef>
          </c:val>
          <c:smooth val="1"/>
        </c:ser>
        <c:marker val="1"/>
        <c:axId val="77352320"/>
        <c:axId val="77358208"/>
      </c:lineChart>
      <c:catAx>
        <c:axId val="7735232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358208"/>
        <c:crosses val="autoZero"/>
        <c:lblAlgn val="ctr"/>
        <c:lblOffset val="100"/>
        <c:tickLblSkip val="1"/>
        <c:tickMarkSkip val="1"/>
      </c:catAx>
      <c:valAx>
        <c:axId val="77358208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35232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Les femmes dans le monde politique en 2008</a:t>
            </a:r>
          </a:p>
        </c:rich>
      </c:tx>
      <c:layout>
        <c:manualLayout>
          <c:xMode val="edge"/>
          <c:yMode val="edge"/>
          <c:x val="0.24081656650247818"/>
          <c:y val="3.759398496240601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928239482314181"/>
          <c:y val="0.14720881754732479"/>
          <c:w val="0.71252161408554548"/>
          <c:h val="0.67293245900532561"/>
        </c:manualLayout>
      </c:layout>
      <c:barChart>
        <c:barDir val="bar"/>
        <c:grouping val="percentStacked"/>
        <c:ser>
          <c:idx val="0"/>
          <c:order val="0"/>
          <c:tx>
            <c:strRef>
              <c:f>viesociale!$B$7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30 (52,6 %)</a:t>
                    </a:r>
                  </a:p>
                </c:rich>
              </c:tx>
              <c:showVal val="1"/>
            </c:dLbl>
            <c:dLbl>
              <c:idx val="1"/>
              <c:layout>
                <c:manualLayout>
                  <c:x val="5.345211581291764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 (12,5 %)</a:t>
                    </a:r>
                  </a:p>
                </c:rich>
              </c:tx>
              <c:showVal val="1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348 (33,7 %)</a:t>
                    </a:r>
                  </a:p>
                </c:rich>
              </c:tx>
              <c:showVal val="1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9</a:t>
                    </a:r>
                    <a:r>
                      <a:rPr lang="en-US" baseline="0"/>
                      <a:t> (18,8 %)</a:t>
                    </a:r>
                    <a:endParaRPr lang="en-US"/>
                  </a:p>
                </c:rich>
              </c:tx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Val val="1"/>
          </c:dLbls>
          <c:cat>
            <c:strRef>
              <c:f>viesociale!$A$8:$A$11</c:f>
              <c:strCache>
                <c:ptCount val="4"/>
                <c:pt idx="0">
                  <c:v>Représentants de l'assemblée</c:v>
                </c:pt>
                <c:pt idx="1">
                  <c:v>Ministres</c:v>
                </c:pt>
                <c:pt idx="2">
                  <c:v>Conseillers municipaux</c:v>
                </c:pt>
                <c:pt idx="3">
                  <c:v>Maires</c:v>
                </c:pt>
              </c:strCache>
            </c:strRef>
          </c:cat>
          <c:val>
            <c:numRef>
              <c:f>viesociale!$B$8:$B$11</c:f>
              <c:numCache>
                <c:formatCode>General</c:formatCode>
                <c:ptCount val="4"/>
                <c:pt idx="0">
                  <c:v>30</c:v>
                </c:pt>
                <c:pt idx="1">
                  <c:v>2</c:v>
                </c:pt>
                <c:pt idx="2">
                  <c:v>348</c:v>
                </c:pt>
                <c:pt idx="3">
                  <c:v>9</c:v>
                </c:pt>
              </c:numCache>
            </c:numRef>
          </c:val>
        </c:ser>
        <c:ser>
          <c:idx val="1"/>
          <c:order val="1"/>
          <c:tx>
            <c:strRef>
              <c:f>viesociale!$C$7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Val val="1"/>
          </c:dLbls>
          <c:cat>
            <c:strRef>
              <c:f>viesociale!$A$8:$A$11</c:f>
              <c:strCache>
                <c:ptCount val="4"/>
                <c:pt idx="0">
                  <c:v>Représentants de l'assemblée</c:v>
                </c:pt>
                <c:pt idx="1">
                  <c:v>Ministres</c:v>
                </c:pt>
                <c:pt idx="2">
                  <c:v>Conseillers municipaux</c:v>
                </c:pt>
                <c:pt idx="3">
                  <c:v>Maires</c:v>
                </c:pt>
              </c:strCache>
            </c:strRef>
          </c:cat>
          <c:val>
            <c:numRef>
              <c:f>viesociale!$C$8:$C$11</c:f>
              <c:numCache>
                <c:formatCode>General</c:formatCode>
                <c:ptCount val="4"/>
                <c:pt idx="0">
                  <c:v>27</c:v>
                </c:pt>
                <c:pt idx="1">
                  <c:v>14</c:v>
                </c:pt>
                <c:pt idx="2">
                  <c:v>686</c:v>
                </c:pt>
                <c:pt idx="3">
                  <c:v>39</c:v>
                </c:pt>
              </c:numCache>
            </c:numRef>
          </c:val>
        </c:ser>
        <c:dLbls>
          <c:showVal val="1"/>
        </c:dLbls>
        <c:overlap val="100"/>
        <c:axId val="77383552"/>
        <c:axId val="77385088"/>
      </c:barChart>
      <c:catAx>
        <c:axId val="77383552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385088"/>
        <c:crosses val="autoZero"/>
        <c:auto val="1"/>
        <c:lblAlgn val="ctr"/>
        <c:lblOffset val="100"/>
        <c:tickLblSkip val="1"/>
        <c:tickMarkSkip val="1"/>
      </c:catAx>
      <c:valAx>
        <c:axId val="7738508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73835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2782292525238452"/>
          <c:y val="0.91161995425813058"/>
          <c:w val="0.33374161563137933"/>
          <c:h val="6.1403508771929766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Cause de mortalité prématurée (avant 65 ans) en 2003</a:t>
            </a:r>
          </a:p>
        </c:rich>
      </c:tx>
      <c:layout>
        <c:manualLayout>
          <c:xMode val="edge"/>
          <c:yMode val="edge"/>
          <c:x val="0.19387774421809637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2857165634133483"/>
          <c:y val="0.18110236220472442"/>
          <c:w val="0.62857205493867085"/>
          <c:h val="0.65748031496062997"/>
        </c:manualLayout>
      </c:layout>
      <c:barChart>
        <c:barDir val="bar"/>
        <c:grouping val="clustered"/>
        <c:ser>
          <c:idx val="0"/>
          <c:order val="0"/>
          <c:tx>
            <c:strRef>
              <c:f>[2]Santé!$D$25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[2]Santé!$A$26:$A$28</c:f>
              <c:strCache>
                <c:ptCount val="3"/>
                <c:pt idx="0">
                  <c:v>Tumeurs</c:v>
                </c:pt>
                <c:pt idx="1">
                  <c:v>Cardiovasculaires</c:v>
                </c:pt>
                <c:pt idx="2">
                  <c:v>Traumatismes</c:v>
                </c:pt>
              </c:strCache>
            </c:strRef>
          </c:cat>
          <c:val>
            <c:numRef>
              <c:f>[2]Santé!$D$26:$D$28</c:f>
              <c:numCache>
                <c:formatCode>General</c:formatCode>
                <c:ptCount val="3"/>
                <c:pt idx="0">
                  <c:v>18.75</c:v>
                </c:pt>
                <c:pt idx="1">
                  <c:v>18.154761904761905</c:v>
                </c:pt>
                <c:pt idx="2">
                  <c:v>26.785714285714285</c:v>
                </c:pt>
              </c:numCache>
            </c:numRef>
          </c:val>
        </c:ser>
        <c:ser>
          <c:idx val="1"/>
          <c:order val="1"/>
          <c:tx>
            <c:strRef>
              <c:f>[2]Santé!$E$25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[2]Santé!$A$26:$A$28</c:f>
              <c:strCache>
                <c:ptCount val="3"/>
                <c:pt idx="0">
                  <c:v>Tumeurs</c:v>
                </c:pt>
                <c:pt idx="1">
                  <c:v>Cardiovasculaires</c:v>
                </c:pt>
                <c:pt idx="2">
                  <c:v>Traumatismes</c:v>
                </c:pt>
              </c:strCache>
            </c:strRef>
          </c:cat>
          <c:val>
            <c:numRef>
              <c:f>[2]Santé!$E$26:$E$28</c:f>
              <c:numCache>
                <c:formatCode>General</c:formatCode>
                <c:ptCount val="3"/>
                <c:pt idx="0">
                  <c:v>30.909090909090907</c:v>
                </c:pt>
                <c:pt idx="1">
                  <c:v>24.242424242424242</c:v>
                </c:pt>
                <c:pt idx="2">
                  <c:v>9.6969696969696972</c:v>
                </c:pt>
              </c:numCache>
            </c:numRef>
          </c:val>
        </c:ser>
        <c:axId val="87415040"/>
        <c:axId val="87425024"/>
      </c:barChart>
      <c:catAx>
        <c:axId val="87415040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425024"/>
        <c:crosses val="autoZero"/>
        <c:auto val="1"/>
        <c:lblAlgn val="ctr"/>
        <c:lblOffset val="100"/>
        <c:tickLblSkip val="1"/>
        <c:tickMarkSkip val="1"/>
      </c:catAx>
      <c:valAx>
        <c:axId val="87425024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7415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306207455962468"/>
          <c:y val="0.43307086614173307"/>
          <c:w val="0.12040828325123924"/>
          <c:h val="0.1535433070866146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0.32791</cdr:x>
      <cdr:y>0.58479</cdr:y>
    </cdr:from>
    <cdr:to>
      <cdr:x>0.49227</cdr:x>
      <cdr:y>0.62469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6489" y="3545416"/>
          <a:ext cx="1527023" cy="2419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fr-FR" sz="1100"/>
            <a:t>Hommes</a:t>
          </a:r>
        </a:p>
      </cdr:txBody>
    </cdr:sp>
  </cdr:relSizeAnchor>
  <cdr:relSizeAnchor xmlns:cdr="http://schemas.openxmlformats.org/drawingml/2006/chartDrawing">
    <cdr:from>
      <cdr:x>0.58991</cdr:x>
      <cdr:y>0.58229</cdr:y>
    </cdr:from>
    <cdr:to>
      <cdr:x>0.70301</cdr:x>
      <cdr:y>0.62843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5480656" y="3530298"/>
          <a:ext cx="1050774" cy="2797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fr-FR" sz="1100"/>
            <a:t>Femmes</a:t>
          </a:r>
        </a:p>
      </cdr:txBody>
    </cdr:sp>
  </cdr:relSizeAnchor>
  <cdr:relSizeAnchor xmlns:cdr="http://schemas.openxmlformats.org/drawingml/2006/chartDrawing">
    <cdr:from>
      <cdr:x>0.01546</cdr:x>
      <cdr:y>0.95885</cdr:y>
    </cdr:from>
    <cdr:to>
      <cdr:x>0.38893</cdr:x>
      <cdr:y>1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143631" y="5813273"/>
          <a:ext cx="3469821" cy="249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676275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0</xdr:row>
      <xdr:rowOff>0</xdr:rowOff>
    </xdr:from>
    <xdr:to>
      <xdr:col>10</xdr:col>
      <xdr:colOff>190500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171450</xdr:colOff>
      <xdr:row>0</xdr:row>
      <xdr:rowOff>0</xdr:rowOff>
    </xdr:from>
    <xdr:to>
      <xdr:col>13</xdr:col>
      <xdr:colOff>695325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676275</xdr:colOff>
      <xdr:row>28</xdr:row>
      <xdr:rowOff>0</xdr:rowOff>
    </xdr:from>
    <xdr:to>
      <xdr:col>10</xdr:col>
      <xdr:colOff>323850</xdr:colOff>
      <xdr:row>28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666750</xdr:colOff>
      <xdr:row>28</xdr:row>
      <xdr:rowOff>0</xdr:rowOff>
    </xdr:from>
    <xdr:to>
      <xdr:col>10</xdr:col>
      <xdr:colOff>180975</xdr:colOff>
      <xdr:row>28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9525</xdr:colOff>
      <xdr:row>25</xdr:row>
      <xdr:rowOff>152400</xdr:rowOff>
    </xdr:from>
    <xdr:to>
      <xdr:col>17</xdr:col>
      <xdr:colOff>104775</xdr:colOff>
      <xdr:row>41</xdr:row>
      <xdr:rowOff>142875</xdr:rowOff>
    </xdr:to>
    <xdr:graphicFrame macro="">
      <xdr:nvGraphicFramePr>
        <xdr:cNvPr id="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8</xdr:row>
      <xdr:rowOff>152400</xdr:rowOff>
    </xdr:from>
    <xdr:to>
      <xdr:col>17</xdr:col>
      <xdr:colOff>95250</xdr:colOff>
      <xdr:row>23</xdr:row>
      <xdr:rowOff>104775</xdr:rowOff>
    </xdr:to>
    <xdr:graphicFrame macro="">
      <xdr:nvGraphicFramePr>
        <xdr:cNvPr id="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46</xdr:row>
      <xdr:rowOff>28576</xdr:rowOff>
    </xdr:from>
    <xdr:to>
      <xdr:col>8</xdr:col>
      <xdr:colOff>638175</xdr:colOff>
      <xdr:row>68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46</xdr:row>
      <xdr:rowOff>9525</xdr:rowOff>
    </xdr:from>
    <xdr:to>
      <xdr:col>8</xdr:col>
      <xdr:colOff>9525</xdr:colOff>
      <xdr:row>65</xdr:row>
      <xdr:rowOff>38100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22</xdr:row>
      <xdr:rowOff>142874</xdr:rowOff>
    </xdr:from>
    <xdr:to>
      <xdr:col>14</xdr:col>
      <xdr:colOff>66674</xdr:colOff>
      <xdr:row>45</xdr:row>
      <xdr:rowOff>28574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676275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0</xdr:row>
      <xdr:rowOff>0</xdr:rowOff>
    </xdr:from>
    <xdr:to>
      <xdr:col>10</xdr:col>
      <xdr:colOff>190500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171450</xdr:colOff>
      <xdr:row>0</xdr:row>
      <xdr:rowOff>0</xdr:rowOff>
    </xdr:from>
    <xdr:to>
      <xdr:col>13</xdr:col>
      <xdr:colOff>695325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676275</xdr:colOff>
      <xdr:row>0</xdr:row>
      <xdr:rowOff>0</xdr:rowOff>
    </xdr:from>
    <xdr:to>
      <xdr:col>10</xdr:col>
      <xdr:colOff>323850</xdr:colOff>
      <xdr:row>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666750</xdr:colOff>
      <xdr:row>0</xdr:row>
      <xdr:rowOff>0</xdr:rowOff>
    </xdr:from>
    <xdr:to>
      <xdr:col>10</xdr:col>
      <xdr:colOff>180975</xdr:colOff>
      <xdr:row>0</xdr:row>
      <xdr:rowOff>0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523875</xdr:colOff>
      <xdr:row>1</xdr:row>
      <xdr:rowOff>47624</xdr:rowOff>
    </xdr:from>
    <xdr:to>
      <xdr:col>11</xdr:col>
      <xdr:colOff>0</xdr:colOff>
      <xdr:row>18</xdr:row>
      <xdr:rowOff>152399</xdr:rowOff>
    </xdr:to>
    <xdr:graphicFrame macro="">
      <xdr:nvGraphicFramePr>
        <xdr:cNvPr id="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42</xdr:row>
      <xdr:rowOff>19050</xdr:rowOff>
    </xdr:from>
    <xdr:to>
      <xdr:col>13</xdr:col>
      <xdr:colOff>390524</xdr:colOff>
      <xdr:row>56</xdr:row>
      <xdr:rowOff>123825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atriciaa\Local%20Settings\Temporary%20Internet%20Files\Content.Outlook\RVYDVX11\Demande%202008%2015%2010_MSL_Virgin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atriciaa\Mes%20documents\Diffusion\publications%202006_2007\D&#233;pliant%20vahine%20en%20chiffres\Vahine_Sant&#2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Graph1"/>
      <sheetName val="Feuil2"/>
      <sheetName val="Feuil3"/>
    </sheetNames>
    <sheetDataSet>
      <sheetData sheetId="0">
        <row r="2">
          <cell r="C2" t="str">
            <v>Hommes</v>
          </cell>
          <cell r="D2" t="str">
            <v>Femmes</v>
          </cell>
        </row>
        <row r="3">
          <cell r="B3" t="str">
            <v>Moins de 5 ans</v>
          </cell>
          <cell r="C3">
            <v>-3.9502360361331659E-2</v>
          </cell>
          <cell r="D3">
            <v>3.7322972900125526E-2</v>
          </cell>
        </row>
        <row r="4">
          <cell r="B4" t="str">
            <v>5-9 ans</v>
          </cell>
          <cell r="C4">
            <v>-4.5971213603074247E-2</v>
          </cell>
          <cell r="D4">
            <v>4.4419458926632426E-2</v>
          </cell>
        </row>
        <row r="5">
          <cell r="B5" t="str">
            <v>10-14 ans</v>
          </cell>
          <cell r="C5">
            <v>-4.7988879733236817E-2</v>
          </cell>
          <cell r="D5">
            <v>4.4819911746359346E-2</v>
          </cell>
        </row>
        <row r="6">
          <cell r="B6" t="str">
            <v>15-19 ans</v>
          </cell>
          <cell r="C6">
            <v>-5.1704619839356813E-2</v>
          </cell>
          <cell r="D6">
            <v>4.8990011782554119E-2</v>
          </cell>
        </row>
        <row r="7">
          <cell r="B7" t="str">
            <v>20-24 ans</v>
          </cell>
          <cell r="C7">
            <v>-4.3776424110340155E-2</v>
          </cell>
          <cell r="D7">
            <v>4.3137239801929878E-2</v>
          </cell>
        </row>
        <row r="8">
          <cell r="B8" t="str">
            <v>25-29 ans</v>
          </cell>
          <cell r="C8">
            <v>-3.9498509853449673E-2</v>
          </cell>
          <cell r="D8">
            <v>3.8539733390834253E-2</v>
          </cell>
        </row>
        <row r="9">
          <cell r="B9" t="str">
            <v>30-34 ans</v>
          </cell>
          <cell r="C9">
            <v>-3.9602473566263389E-2</v>
          </cell>
          <cell r="D9">
            <v>3.7823538924784177E-2</v>
          </cell>
        </row>
        <row r="10">
          <cell r="B10" t="str">
            <v>35-39 ans</v>
          </cell>
          <cell r="C10">
            <v>-4.1585485125488049E-2</v>
          </cell>
          <cell r="D10">
            <v>3.8967139765735098E-2</v>
          </cell>
        </row>
        <row r="11">
          <cell r="B11" t="str">
            <v>40-44 ans</v>
          </cell>
          <cell r="C11">
            <v>-3.9717988802723078E-2</v>
          </cell>
          <cell r="D11">
            <v>3.6849360430640798E-2</v>
          </cell>
        </row>
        <row r="12">
          <cell r="B12" t="str">
            <v>45-49 ans</v>
          </cell>
          <cell r="C12">
            <v>-3.2255704527427168E-2</v>
          </cell>
          <cell r="D12">
            <v>2.940247818687285E-2</v>
          </cell>
        </row>
        <row r="13">
          <cell r="B13" t="str">
            <v>50-54 ans</v>
          </cell>
          <cell r="C13">
            <v>-2.7658198116331544E-2</v>
          </cell>
          <cell r="D13">
            <v>2.5028301232932624E-2</v>
          </cell>
        </row>
        <row r="14">
          <cell r="B14" t="str">
            <v>55-59 ans</v>
          </cell>
          <cell r="C14">
            <v>-1.9768507466134785E-2</v>
          </cell>
          <cell r="D14">
            <v>1.8428530723202389E-2</v>
          </cell>
        </row>
        <row r="15">
          <cell r="B15" t="str">
            <v>60-64 ans</v>
          </cell>
          <cell r="C15">
            <v>-1.5679268095461791E-2</v>
          </cell>
          <cell r="D15">
            <v>1.443170354169715E-2</v>
          </cell>
        </row>
        <row r="16">
          <cell r="B16" t="str">
            <v>65-69 ans</v>
          </cell>
          <cell r="C16">
            <v>-1.1736348024304406E-2</v>
          </cell>
          <cell r="D16">
            <v>1.1043256605546272E-2</v>
          </cell>
        </row>
        <row r="17">
          <cell r="B17" t="str">
            <v>70-74 ans</v>
          </cell>
          <cell r="C17">
            <v>-8.1977312807559322E-3</v>
          </cell>
          <cell r="D17">
            <v>8.0899170600602227E-3</v>
          </cell>
        </row>
        <row r="18">
          <cell r="B18" t="str">
            <v>75-79 ans</v>
          </cell>
          <cell r="C18">
            <v>-4.7630782500211778E-3</v>
          </cell>
          <cell r="D18">
            <v>5.3059998613817164E-3</v>
          </cell>
        </row>
        <row r="19">
          <cell r="B19" t="str">
            <v>80 ans et plus</v>
          </cell>
          <cell r="C19">
            <v>-3.1304629080575728E-3</v>
          </cell>
          <cell r="D19">
            <v>4.863191454952908E-3</v>
          </cell>
        </row>
      </sheetData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anté"/>
      <sheetName val="Feuil3"/>
    </sheetNames>
    <sheetDataSet>
      <sheetData sheetId="0">
        <row r="25">
          <cell r="D25" t="str">
            <v>Hommes</v>
          </cell>
          <cell r="E25" t="str">
            <v>Femmes</v>
          </cell>
        </row>
        <row r="26">
          <cell r="A26" t="str">
            <v>Tumeurs</v>
          </cell>
          <cell r="D26">
            <v>18.75</v>
          </cell>
          <cell r="E26">
            <v>30.909090909090907</v>
          </cell>
        </row>
        <row r="27">
          <cell r="A27" t="str">
            <v>Cardiovasculaires</v>
          </cell>
          <cell r="D27">
            <v>18.154761904761905</v>
          </cell>
          <cell r="E27">
            <v>24.242424242424242</v>
          </cell>
        </row>
        <row r="28">
          <cell r="A28" t="str">
            <v>Traumatismes</v>
          </cell>
          <cell r="D28">
            <v>26.785714285714285</v>
          </cell>
          <cell r="E28">
            <v>9.6969696969696972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0"/>
  <sheetViews>
    <sheetView workbookViewId="0">
      <selection activeCell="O27" sqref="O27"/>
    </sheetView>
  </sheetViews>
  <sheetFormatPr baseColWidth="10" defaultRowHeight="11.25"/>
  <sheetData>
    <row r="1" spans="1:21" ht="12.75">
      <c r="A1" s="180" t="s">
        <v>18</v>
      </c>
      <c r="B1" s="180"/>
      <c r="C1" s="180"/>
      <c r="D1" s="180"/>
      <c r="E1" s="180"/>
      <c r="F1" s="180"/>
      <c r="G1" s="180"/>
      <c r="H1" s="180"/>
    </row>
    <row r="2" spans="1:21" ht="33.75">
      <c r="A2" s="3" t="s">
        <v>19</v>
      </c>
      <c r="B2" s="4" t="s">
        <v>20</v>
      </c>
      <c r="C2" s="5" t="s" vm="7">
        <v>21</v>
      </c>
      <c r="D2" s="5" t="s" vm="8">
        <v>22</v>
      </c>
      <c r="E2" s="5" t="s" vm="9">
        <v>23</v>
      </c>
      <c r="F2" s="5" t="s" vm="10">
        <v>24</v>
      </c>
      <c r="G2" s="5" t="s" vm="11">
        <v>25</v>
      </c>
      <c r="H2" s="6" t="s" vm="12">
        <v>26</v>
      </c>
    </row>
    <row r="3" spans="1:21" ht="15">
      <c r="A3" s="7" t="s" vm="13">
        <v>27</v>
      </c>
      <c r="B3" s="8"/>
      <c r="C3" s="9" vm="14">
        <v>259706</v>
      </c>
      <c r="D3" s="9" vm="15">
        <v>194683</v>
      </c>
      <c r="E3" s="9" vm="16">
        <v>33165</v>
      </c>
      <c r="F3" s="9" vm="17">
        <v>8658</v>
      </c>
      <c r="G3" s="9" vm="18">
        <v>6304</v>
      </c>
      <c r="H3" s="10" vm="19">
        <v>16896</v>
      </c>
      <c r="K3" t="s">
        <v>176</v>
      </c>
      <c r="L3" t="s">
        <v>177</v>
      </c>
      <c r="Q3" s="27"/>
      <c r="R3" s="27"/>
      <c r="S3" s="27" t="s">
        <v>144</v>
      </c>
      <c r="T3" s="27"/>
      <c r="U3" s="27"/>
    </row>
    <row r="4" spans="1:21" ht="15">
      <c r="A4" s="7" t="s" vm="20">
        <v>28</v>
      </c>
      <c r="B4" s="8"/>
      <c r="C4" s="9" vm="21">
        <v>43427</v>
      </c>
      <c r="D4" s="9" vm="22">
        <v>31895</v>
      </c>
      <c r="E4" s="9" vm="23">
        <v>5571</v>
      </c>
      <c r="F4" s="9" vm="24">
        <v>1634</v>
      </c>
      <c r="G4" s="9" vm="25">
        <v>1134</v>
      </c>
      <c r="H4" s="10" vm="26">
        <v>3193</v>
      </c>
      <c r="K4" t="s">
        <v>178</v>
      </c>
      <c r="L4" t="s">
        <v>179</v>
      </c>
      <c r="M4" t="s">
        <v>180</v>
      </c>
      <c r="N4" t="s">
        <v>1</v>
      </c>
      <c r="Q4" s="27"/>
      <c r="R4" s="160" t="s">
        <v>145</v>
      </c>
      <c r="S4" s="160" t="s">
        <v>6</v>
      </c>
      <c r="T4" s="160" t="s">
        <v>7</v>
      </c>
      <c r="U4" s="27"/>
    </row>
    <row r="5" spans="1:21" ht="15">
      <c r="A5" s="11" t="s" vm="27">
        <v>29</v>
      </c>
      <c r="B5" s="12">
        <v>2007</v>
      </c>
      <c r="C5" s="13" vm="28">
        <v>2673</v>
      </c>
      <c r="D5" s="13" vm="29">
        <v>1968</v>
      </c>
      <c r="E5" s="13" vm="30">
        <v>333</v>
      </c>
      <c r="F5" s="13" vm="31">
        <v>129</v>
      </c>
      <c r="G5" s="13" vm="32">
        <v>59</v>
      </c>
      <c r="H5" s="14" vm="33">
        <v>184</v>
      </c>
      <c r="K5" t="s">
        <v>28</v>
      </c>
      <c r="L5">
        <v>22198</v>
      </c>
      <c r="M5">
        <v>21229</v>
      </c>
      <c r="N5">
        <v>43427</v>
      </c>
      <c r="Q5" s="161">
        <v>0</v>
      </c>
      <c r="R5" s="28" t="s">
        <v>146</v>
      </c>
      <c r="S5" s="159">
        <v>-3.9502360361331659E-2</v>
      </c>
      <c r="T5" s="159">
        <v>3.7322972900125526E-2</v>
      </c>
      <c r="U5" s="27"/>
    </row>
    <row r="6" spans="1:21" ht="15">
      <c r="A6" s="11" t="s" vm="34">
        <v>30</v>
      </c>
      <c r="B6" s="12">
        <v>2006</v>
      </c>
      <c r="C6" s="13" vm="35">
        <v>4365</v>
      </c>
      <c r="D6" s="13" vm="36">
        <v>3199</v>
      </c>
      <c r="E6" s="13" vm="37">
        <v>576</v>
      </c>
      <c r="F6" s="13" vm="38">
        <v>173</v>
      </c>
      <c r="G6" s="13" vm="39">
        <v>115</v>
      </c>
      <c r="H6" s="14" vm="40">
        <v>302</v>
      </c>
      <c r="K6" t="s">
        <v>39</v>
      </c>
      <c r="L6">
        <v>25891</v>
      </c>
      <c r="M6">
        <v>24363</v>
      </c>
      <c r="N6">
        <v>50254</v>
      </c>
      <c r="Q6" s="161">
        <v>1</v>
      </c>
      <c r="R6" s="28" t="s">
        <v>147</v>
      </c>
      <c r="S6" s="159">
        <v>-4.5971213603074247E-2</v>
      </c>
      <c r="T6" s="159">
        <v>4.4419458926632426E-2</v>
      </c>
      <c r="U6" s="27"/>
    </row>
    <row r="7" spans="1:21" ht="15">
      <c r="A7" s="11" t="s" vm="41">
        <v>31</v>
      </c>
      <c r="B7" s="12">
        <v>2005</v>
      </c>
      <c r="C7" s="13" vm="42">
        <v>4275</v>
      </c>
      <c r="D7" s="13" vm="43">
        <v>3127</v>
      </c>
      <c r="E7" s="13" vm="44">
        <v>562</v>
      </c>
      <c r="F7" s="13" vm="45">
        <v>156</v>
      </c>
      <c r="G7" s="13" vm="46">
        <v>106</v>
      </c>
      <c r="H7" s="14" vm="47">
        <v>324</v>
      </c>
      <c r="K7" t="s">
        <v>50</v>
      </c>
      <c r="L7">
        <v>21627</v>
      </c>
      <c r="M7">
        <v>21212</v>
      </c>
      <c r="N7">
        <v>42839</v>
      </c>
      <c r="Q7" s="161">
        <v>2</v>
      </c>
      <c r="R7" s="28" t="s">
        <v>148</v>
      </c>
      <c r="S7" s="159">
        <v>-4.7988879733236817E-2</v>
      </c>
      <c r="T7" s="159">
        <v>4.4819911746359346E-2</v>
      </c>
      <c r="U7" s="27"/>
    </row>
    <row r="8" spans="1:21" ht="15">
      <c r="A8" s="11" t="s" vm="48">
        <v>32</v>
      </c>
      <c r="B8" s="12">
        <v>2004</v>
      </c>
      <c r="C8" s="13" vm="49">
        <v>4309</v>
      </c>
      <c r="D8" s="13" vm="50">
        <v>3225</v>
      </c>
      <c r="E8" s="13" vm="51">
        <v>516</v>
      </c>
      <c r="F8" s="13" vm="52">
        <v>161</v>
      </c>
      <c r="G8" s="13" vm="53">
        <v>107</v>
      </c>
      <c r="H8" s="14" vm="54">
        <v>300</v>
      </c>
      <c r="K8" t="s">
        <v>61</v>
      </c>
      <c r="L8">
        <v>21085</v>
      </c>
      <c r="M8">
        <v>19943</v>
      </c>
      <c r="N8">
        <v>41028</v>
      </c>
      <c r="Q8" s="161">
        <v>3</v>
      </c>
      <c r="R8" s="28" t="s">
        <v>8</v>
      </c>
      <c r="S8" s="159">
        <v>-5.1704619839356813E-2</v>
      </c>
      <c r="T8" s="159">
        <v>4.8990011782554119E-2</v>
      </c>
      <c r="U8" s="27"/>
    </row>
    <row r="9" spans="1:21" ht="15">
      <c r="A9" s="11" t="s" vm="55">
        <v>33</v>
      </c>
      <c r="B9" s="12">
        <v>2003</v>
      </c>
      <c r="C9" s="13" vm="56">
        <v>4330</v>
      </c>
      <c r="D9" s="13" vm="57">
        <v>3191</v>
      </c>
      <c r="E9" s="13" vm="58">
        <v>527</v>
      </c>
      <c r="F9" s="13" vm="59">
        <v>172</v>
      </c>
      <c r="G9" s="13" vm="60">
        <v>121</v>
      </c>
      <c r="H9" s="14" vm="61">
        <v>319</v>
      </c>
      <c r="K9" t="s">
        <v>72</v>
      </c>
      <c r="L9">
        <v>18692</v>
      </c>
      <c r="M9">
        <v>17206</v>
      </c>
      <c r="N9">
        <v>35898</v>
      </c>
      <c r="Q9" s="161">
        <v>4</v>
      </c>
      <c r="R9" s="28" t="s">
        <v>149</v>
      </c>
      <c r="S9" s="159">
        <v>-4.3776424110340155E-2</v>
      </c>
      <c r="T9" s="159">
        <v>4.3137239801929878E-2</v>
      </c>
      <c r="U9" s="27"/>
    </row>
    <row r="10" spans="1:21" ht="15">
      <c r="A10" s="11" t="s" vm="62">
        <v>34</v>
      </c>
      <c r="B10" s="12">
        <v>2002</v>
      </c>
      <c r="C10" s="13" vm="63">
        <v>4687</v>
      </c>
      <c r="D10" s="13" vm="64">
        <v>3438</v>
      </c>
      <c r="E10" s="13" vm="65">
        <v>622</v>
      </c>
      <c r="F10" s="13" vm="66">
        <v>173</v>
      </c>
      <c r="G10" s="13" vm="67">
        <v>117</v>
      </c>
      <c r="H10" s="14" vm="68">
        <v>337</v>
      </c>
      <c r="K10" t="s">
        <v>83</v>
      </c>
      <c r="L10">
        <v>12317</v>
      </c>
      <c r="M10">
        <v>11286</v>
      </c>
      <c r="N10">
        <v>23603</v>
      </c>
      <c r="Q10" s="161">
        <v>5</v>
      </c>
      <c r="R10" s="28" t="s">
        <v>150</v>
      </c>
      <c r="S10" s="159">
        <v>-3.9498509853449673E-2</v>
      </c>
      <c r="T10" s="159">
        <v>3.8539733390834253E-2</v>
      </c>
      <c r="U10" s="27"/>
    </row>
    <row r="11" spans="1:21" ht="15">
      <c r="A11" s="11" t="s" vm="69">
        <v>35</v>
      </c>
      <c r="B11" s="12">
        <v>2001</v>
      </c>
      <c r="C11" s="13" vm="70">
        <v>4711</v>
      </c>
      <c r="D11" s="13" vm="71">
        <v>3475</v>
      </c>
      <c r="E11" s="13" vm="72">
        <v>595</v>
      </c>
      <c r="F11" s="13" vm="73">
        <v>169</v>
      </c>
      <c r="G11" s="13" vm="74">
        <v>126</v>
      </c>
      <c r="H11" s="14" vm="75">
        <v>346</v>
      </c>
      <c r="K11" t="s">
        <v>94</v>
      </c>
      <c r="L11">
        <v>7120</v>
      </c>
      <c r="M11">
        <v>6616</v>
      </c>
      <c r="N11">
        <v>13736</v>
      </c>
      <c r="Q11" s="161">
        <v>6</v>
      </c>
      <c r="R11" s="28" t="s">
        <v>151</v>
      </c>
      <c r="S11" s="159">
        <v>-3.9602473566263389E-2</v>
      </c>
      <c r="T11" s="159">
        <v>3.7823538924784177E-2</v>
      </c>
      <c r="U11" s="27"/>
    </row>
    <row r="12" spans="1:21" ht="15">
      <c r="A12" s="11" t="s" vm="76">
        <v>36</v>
      </c>
      <c r="B12" s="12">
        <v>2000</v>
      </c>
      <c r="C12" s="13" vm="77">
        <v>4835</v>
      </c>
      <c r="D12" s="13" vm="78">
        <v>3520</v>
      </c>
      <c r="E12" s="13" vm="79">
        <v>635</v>
      </c>
      <c r="F12" s="13" vm="80">
        <v>168</v>
      </c>
      <c r="G12" s="13" vm="81">
        <v>132</v>
      </c>
      <c r="H12" s="14" vm="82">
        <v>380</v>
      </c>
      <c r="K12" t="s">
        <v>105</v>
      </c>
      <c r="L12">
        <v>3366</v>
      </c>
      <c r="M12">
        <v>3479</v>
      </c>
      <c r="N12">
        <v>6845</v>
      </c>
      <c r="Q12" s="161">
        <v>7</v>
      </c>
      <c r="R12" s="28" t="s">
        <v>152</v>
      </c>
      <c r="S12" s="159">
        <v>-4.1585485125488049E-2</v>
      </c>
      <c r="T12" s="159">
        <v>3.8967139765735098E-2</v>
      </c>
      <c r="U12" s="27"/>
    </row>
    <row r="13" spans="1:21" ht="15">
      <c r="A13" s="11" t="s" vm="83">
        <v>37</v>
      </c>
      <c r="B13" s="12">
        <v>1999</v>
      </c>
      <c r="C13" s="13" vm="84">
        <v>4729</v>
      </c>
      <c r="D13" s="13" vm="85">
        <v>3444</v>
      </c>
      <c r="E13" s="13" vm="86">
        <v>630</v>
      </c>
      <c r="F13" s="13" vm="87">
        <v>175</v>
      </c>
      <c r="G13" s="13" vm="88">
        <v>128</v>
      </c>
      <c r="H13" s="14" vm="89">
        <v>352</v>
      </c>
      <c r="K13" t="s">
        <v>161</v>
      </c>
      <c r="L13">
        <v>813</v>
      </c>
      <c r="M13">
        <v>1263</v>
      </c>
      <c r="N13">
        <v>2076</v>
      </c>
      <c r="Q13" s="161">
        <v>8</v>
      </c>
      <c r="R13" s="28" t="s">
        <v>153</v>
      </c>
      <c r="S13" s="159">
        <v>-3.9717988802723078E-2</v>
      </c>
      <c r="T13" s="159">
        <v>3.6849360430640798E-2</v>
      </c>
      <c r="U13" s="27"/>
    </row>
    <row r="14" spans="1:21" ht="15">
      <c r="A14" s="11" t="s" vm="90">
        <v>38</v>
      </c>
      <c r="B14" s="12">
        <v>1998</v>
      </c>
      <c r="C14" s="13" vm="91">
        <v>4513</v>
      </c>
      <c r="D14" s="13" vm="92">
        <v>3308</v>
      </c>
      <c r="E14" s="13" vm="93">
        <v>575</v>
      </c>
      <c r="F14" s="13" vm="94">
        <v>158</v>
      </c>
      <c r="G14" s="13" vm="95">
        <v>123</v>
      </c>
      <c r="H14" s="14" vm="96">
        <v>349</v>
      </c>
      <c r="K14" t="s">
        <v>1</v>
      </c>
      <c r="L14">
        <v>133109</v>
      </c>
      <c r="M14">
        <v>126597</v>
      </c>
      <c r="N14">
        <v>259706</v>
      </c>
      <c r="Q14" s="161">
        <v>9</v>
      </c>
      <c r="R14" s="28" t="s">
        <v>154</v>
      </c>
      <c r="S14" s="159">
        <v>-3.2255704527427168E-2</v>
      </c>
      <c r="T14" s="159">
        <v>2.940247818687285E-2</v>
      </c>
      <c r="U14" s="27"/>
    </row>
    <row r="15" spans="1:21" ht="15">
      <c r="A15" s="7" t="s" vm="97">
        <v>39</v>
      </c>
      <c r="B15" s="8"/>
      <c r="C15" s="9" vm="98">
        <v>50254</v>
      </c>
      <c r="D15" s="9" vm="99">
        <v>37177</v>
      </c>
      <c r="E15" s="9" vm="100">
        <v>6585</v>
      </c>
      <c r="F15" s="9" vm="101">
        <v>1859</v>
      </c>
      <c r="G15" s="9" vm="102">
        <v>1307</v>
      </c>
      <c r="H15" s="10" vm="103">
        <v>3326</v>
      </c>
      <c r="Q15" s="161">
        <v>10</v>
      </c>
      <c r="R15" s="28" t="s">
        <v>155</v>
      </c>
      <c r="S15" s="159">
        <v>-2.7658198116331544E-2</v>
      </c>
      <c r="T15" s="159">
        <v>2.5028301232932624E-2</v>
      </c>
      <c r="U15" s="27"/>
    </row>
    <row r="16" spans="1:21" ht="15">
      <c r="A16" s="11" t="s" vm="104">
        <v>40</v>
      </c>
      <c r="B16" s="12">
        <v>1997</v>
      </c>
      <c r="C16" s="13" vm="105">
        <v>4675</v>
      </c>
      <c r="D16" s="13" vm="106">
        <v>3400</v>
      </c>
      <c r="E16" s="13" vm="107">
        <v>641</v>
      </c>
      <c r="F16" s="13" vm="108">
        <v>185</v>
      </c>
      <c r="G16" s="13" vm="109">
        <v>111</v>
      </c>
      <c r="H16" s="14" vm="110">
        <v>338</v>
      </c>
      <c r="Q16" s="161">
        <v>11</v>
      </c>
      <c r="R16" s="28" t="s">
        <v>156</v>
      </c>
      <c r="S16" s="159">
        <v>-1.9768507466134785E-2</v>
      </c>
      <c r="T16" s="159">
        <v>1.8428530723202389E-2</v>
      </c>
      <c r="U16" s="27"/>
    </row>
    <row r="17" spans="1:21" ht="15">
      <c r="A17" s="11" t="s" vm="111">
        <v>41</v>
      </c>
      <c r="B17" s="12">
        <v>1996</v>
      </c>
      <c r="C17" s="13" vm="112">
        <v>4689</v>
      </c>
      <c r="D17" s="13" vm="113">
        <v>3391</v>
      </c>
      <c r="E17" s="13" vm="114">
        <v>648</v>
      </c>
      <c r="F17" s="13" vm="115">
        <v>179</v>
      </c>
      <c r="G17" s="13" vm="116">
        <v>108</v>
      </c>
      <c r="H17" s="14" vm="117">
        <v>363</v>
      </c>
      <c r="K17" t="s">
        <v>176</v>
      </c>
      <c r="L17" t="s">
        <v>177</v>
      </c>
      <c r="Q17" s="161">
        <v>12</v>
      </c>
      <c r="R17" s="28" t="s">
        <v>157</v>
      </c>
      <c r="S17" s="159">
        <v>-1.5679268095461791E-2</v>
      </c>
      <c r="T17" s="159">
        <v>1.443170354169715E-2</v>
      </c>
      <c r="U17" s="27"/>
    </row>
    <row r="18" spans="1:21" ht="15">
      <c r="A18" s="11" t="s" vm="118">
        <v>42</v>
      </c>
      <c r="B18" s="12">
        <v>1995</v>
      </c>
      <c r="C18" s="13" vm="119">
        <v>4751</v>
      </c>
      <c r="D18" s="13" vm="120">
        <v>3414</v>
      </c>
      <c r="E18" s="13" vm="121">
        <v>686</v>
      </c>
      <c r="F18" s="13" vm="122">
        <v>197</v>
      </c>
      <c r="G18" s="13" vm="123">
        <v>119</v>
      </c>
      <c r="H18" s="14" vm="124">
        <v>335</v>
      </c>
      <c r="K18" t="s">
        <v>178</v>
      </c>
      <c r="L18" t="s">
        <v>179</v>
      </c>
      <c r="M18" t="s">
        <v>180</v>
      </c>
      <c r="N18" t="s">
        <v>1</v>
      </c>
      <c r="Q18" s="161">
        <v>13</v>
      </c>
      <c r="R18" s="28" t="s">
        <v>158</v>
      </c>
      <c r="S18" s="159">
        <v>-1.1736348024304406E-2</v>
      </c>
      <c r="T18" s="159">
        <v>1.1043256605546272E-2</v>
      </c>
      <c r="U18" s="27"/>
    </row>
    <row r="19" spans="1:21" ht="15">
      <c r="A19" s="11" t="s" vm="125">
        <v>43</v>
      </c>
      <c r="B19" s="12">
        <v>1994</v>
      </c>
      <c r="C19" s="13" vm="126">
        <v>4937</v>
      </c>
      <c r="D19" s="13" vm="127">
        <v>3544</v>
      </c>
      <c r="E19" s="13" vm="128">
        <v>702</v>
      </c>
      <c r="F19" s="13" vm="129">
        <v>197</v>
      </c>
      <c r="G19" s="13" vm="130">
        <v>144</v>
      </c>
      <c r="H19" s="14" vm="131">
        <v>350</v>
      </c>
      <c r="K19" t="s">
        <v>22</v>
      </c>
      <c r="L19">
        <v>98889</v>
      </c>
      <c r="M19">
        <v>95794</v>
      </c>
      <c r="N19">
        <v>194683</v>
      </c>
      <c r="Q19" s="161">
        <v>14</v>
      </c>
      <c r="R19" s="28" t="s">
        <v>159</v>
      </c>
      <c r="S19" s="159">
        <v>-8.1977312807559322E-3</v>
      </c>
      <c r="T19" s="159">
        <v>8.0899170600602227E-3</v>
      </c>
      <c r="U19" s="27"/>
    </row>
    <row r="20" spans="1:21" ht="15">
      <c r="A20" s="11" t="s" vm="132">
        <v>44</v>
      </c>
      <c r="B20" s="12">
        <v>1993</v>
      </c>
      <c r="C20" s="13" vm="133">
        <v>5051</v>
      </c>
      <c r="D20" s="13" vm="134">
        <v>3687</v>
      </c>
      <c r="E20" s="13" vm="135">
        <v>730</v>
      </c>
      <c r="F20" s="13" vm="136">
        <v>186</v>
      </c>
      <c r="G20" s="13" vm="137">
        <v>133</v>
      </c>
      <c r="H20" s="14" vm="138">
        <v>315</v>
      </c>
      <c r="K20" t="s">
        <v>23</v>
      </c>
      <c r="L20">
        <v>17179</v>
      </c>
      <c r="M20">
        <v>15986</v>
      </c>
      <c r="N20">
        <v>33165</v>
      </c>
      <c r="Q20" s="161">
        <v>15</v>
      </c>
      <c r="R20" s="28" t="s">
        <v>160</v>
      </c>
      <c r="S20" s="159">
        <v>-4.7630782500211778E-3</v>
      </c>
      <c r="T20" s="159">
        <v>5.3059998613817164E-3</v>
      </c>
      <c r="U20" s="27"/>
    </row>
    <row r="21" spans="1:21" ht="15">
      <c r="A21" s="11" t="s" vm="139">
        <v>45</v>
      </c>
      <c r="B21" s="12">
        <v>1992</v>
      </c>
      <c r="C21" s="13" vm="140">
        <v>5194</v>
      </c>
      <c r="D21" s="13" vm="141">
        <v>3823</v>
      </c>
      <c r="E21" s="13" vm="142">
        <v>678</v>
      </c>
      <c r="F21" s="13" vm="143">
        <v>205</v>
      </c>
      <c r="G21" s="13" vm="144">
        <v>174</v>
      </c>
      <c r="H21" s="14" vm="145">
        <v>314</v>
      </c>
      <c r="K21" t="s">
        <v>24</v>
      </c>
      <c r="L21">
        <v>4584</v>
      </c>
      <c r="M21">
        <v>4074</v>
      </c>
      <c r="N21">
        <v>8658</v>
      </c>
      <c r="Q21" s="161">
        <v>16</v>
      </c>
      <c r="R21" s="28" t="s">
        <v>161</v>
      </c>
      <c r="S21" s="159">
        <v>-3.1304629080575728E-3</v>
      </c>
      <c r="T21" s="159">
        <v>4.863191454952908E-3</v>
      </c>
      <c r="U21" s="27"/>
    </row>
    <row r="22" spans="1:21" ht="15">
      <c r="A22" s="11" t="s" vm="146">
        <v>46</v>
      </c>
      <c r="B22" s="12">
        <v>1991</v>
      </c>
      <c r="C22" s="13" vm="147">
        <v>5144</v>
      </c>
      <c r="D22" s="13" vm="148">
        <v>3780</v>
      </c>
      <c r="E22" s="13" vm="149">
        <v>654</v>
      </c>
      <c r="F22" s="13" vm="150">
        <v>219</v>
      </c>
      <c r="G22" s="13" vm="151">
        <v>167</v>
      </c>
      <c r="H22" s="14" vm="152">
        <v>324</v>
      </c>
      <c r="K22" t="s">
        <v>25</v>
      </c>
      <c r="L22">
        <v>3311</v>
      </c>
      <c r="M22">
        <v>2993</v>
      </c>
      <c r="N22">
        <v>6304</v>
      </c>
      <c r="Q22" s="181" t="s">
        <v>162</v>
      </c>
      <c r="R22" s="181"/>
      <c r="S22" s="157">
        <v>-133109</v>
      </c>
      <c r="T22" s="157">
        <v>126597</v>
      </c>
      <c r="U22" s="27"/>
    </row>
    <row r="23" spans="1:21" ht="15">
      <c r="A23" s="11" t="s" vm="153">
        <v>47</v>
      </c>
      <c r="B23" s="12">
        <v>1990</v>
      </c>
      <c r="C23" s="13" vm="154">
        <v>5420</v>
      </c>
      <c r="D23" s="13" vm="155">
        <v>3965</v>
      </c>
      <c r="E23" s="13" vm="156">
        <v>706</v>
      </c>
      <c r="F23" s="13" vm="157">
        <v>231</v>
      </c>
      <c r="G23" s="13" vm="158">
        <v>160</v>
      </c>
      <c r="H23" s="14" vm="159">
        <v>358</v>
      </c>
      <c r="K23" t="s">
        <v>26</v>
      </c>
      <c r="L23">
        <v>9146</v>
      </c>
      <c r="M23">
        <v>7750</v>
      </c>
      <c r="N23">
        <v>16896</v>
      </c>
      <c r="Q23" s="27"/>
      <c r="R23" s="160" t="s">
        <v>1</v>
      </c>
      <c r="S23" s="157">
        <v>259706</v>
      </c>
      <c r="T23" s="27"/>
      <c r="U23" s="27"/>
    </row>
    <row r="24" spans="1:21" ht="15">
      <c r="A24" s="11" t="s" vm="160">
        <v>48</v>
      </c>
      <c r="B24" s="12">
        <v>1989</v>
      </c>
      <c r="C24" s="13" vm="161">
        <v>5143</v>
      </c>
      <c r="D24" s="13" vm="162">
        <v>4067</v>
      </c>
      <c r="E24" s="13" vm="163">
        <v>543</v>
      </c>
      <c r="F24" s="13" vm="164">
        <v>115</v>
      </c>
      <c r="G24" s="13" vm="165">
        <v>90</v>
      </c>
      <c r="H24" s="14" vm="166">
        <v>328</v>
      </c>
      <c r="K24" t="s">
        <v>1</v>
      </c>
      <c r="L24">
        <v>133109</v>
      </c>
      <c r="M24">
        <v>126597</v>
      </c>
      <c r="N24">
        <v>259706</v>
      </c>
      <c r="Q24" s="27"/>
      <c r="R24" s="27"/>
      <c r="S24" s="27"/>
      <c r="T24" s="27"/>
      <c r="U24" s="27"/>
    </row>
    <row r="25" spans="1:21">
      <c r="A25" s="11" t="s" vm="167">
        <v>49</v>
      </c>
      <c r="B25" s="12">
        <v>1988</v>
      </c>
      <c r="C25" s="13" vm="168">
        <v>5250</v>
      </c>
      <c r="D25" s="13" vm="169">
        <v>4106</v>
      </c>
      <c r="E25" s="13" vm="170">
        <v>597</v>
      </c>
      <c r="F25" s="13" vm="171">
        <v>145</v>
      </c>
      <c r="G25" s="13" vm="172">
        <v>101</v>
      </c>
      <c r="H25" s="14" vm="173">
        <v>301</v>
      </c>
    </row>
    <row r="26" spans="1:21">
      <c r="A26" s="7" t="s" vm="174">
        <v>50</v>
      </c>
      <c r="B26" s="8"/>
      <c r="C26" s="9" vm="175">
        <v>42839</v>
      </c>
      <c r="D26" s="9" vm="176">
        <v>32294</v>
      </c>
      <c r="E26" s="9" vm="177">
        <v>5260</v>
      </c>
      <c r="F26" s="9" vm="178">
        <v>1282</v>
      </c>
      <c r="G26" s="9" vm="179">
        <v>820</v>
      </c>
      <c r="H26" s="10" vm="180">
        <v>3183</v>
      </c>
    </row>
    <row r="27" spans="1:21">
      <c r="A27" s="11" t="s" vm="181">
        <v>51</v>
      </c>
      <c r="B27" s="12">
        <v>1987</v>
      </c>
      <c r="C27" s="13" vm="182">
        <v>4695</v>
      </c>
      <c r="D27" s="13" vm="183">
        <v>3601</v>
      </c>
      <c r="E27" s="13" vm="184">
        <v>503</v>
      </c>
      <c r="F27" s="13" vm="185">
        <v>140</v>
      </c>
      <c r="G27" s="13" vm="186">
        <v>98</v>
      </c>
      <c r="H27" s="14" vm="187">
        <v>353</v>
      </c>
    </row>
    <row r="28" spans="1:21">
      <c r="A28" s="11" t="s" vm="188">
        <v>52</v>
      </c>
      <c r="B28" s="12">
        <v>1986</v>
      </c>
      <c r="C28" s="13" vm="189">
        <v>4609</v>
      </c>
      <c r="D28" s="13" vm="190">
        <v>3514</v>
      </c>
      <c r="E28" s="13" vm="191">
        <v>547</v>
      </c>
      <c r="F28" s="13" vm="192">
        <v>117</v>
      </c>
      <c r="G28" s="13" vm="193">
        <v>96</v>
      </c>
      <c r="H28" s="14" vm="194">
        <v>335</v>
      </c>
    </row>
    <row r="29" spans="1:21">
      <c r="A29" s="11" t="s" vm="195">
        <v>53</v>
      </c>
      <c r="B29" s="12">
        <v>1985</v>
      </c>
      <c r="C29" s="13" vm="196">
        <v>4579</v>
      </c>
      <c r="D29" s="13" vm="197">
        <v>3438</v>
      </c>
      <c r="E29" s="13" vm="198">
        <v>529</v>
      </c>
      <c r="F29" s="13" vm="199">
        <v>147</v>
      </c>
      <c r="G29" s="13" vm="200">
        <v>95</v>
      </c>
      <c r="H29" s="14" vm="201">
        <v>370</v>
      </c>
    </row>
    <row r="30" spans="1:21">
      <c r="A30" s="11" t="s" vm="202">
        <v>54</v>
      </c>
      <c r="B30" s="12">
        <v>1984</v>
      </c>
      <c r="C30" s="13" vm="203">
        <v>4375</v>
      </c>
      <c r="D30" s="13" vm="204">
        <v>3269</v>
      </c>
      <c r="E30" s="13" vm="205">
        <v>537</v>
      </c>
      <c r="F30" s="13" vm="206">
        <v>131</v>
      </c>
      <c r="G30" s="13" vm="207">
        <v>93</v>
      </c>
      <c r="H30" s="14" vm="208">
        <v>345</v>
      </c>
    </row>
    <row r="31" spans="1:21">
      <c r="A31" s="11" t="s" vm="209">
        <v>55</v>
      </c>
      <c r="B31" s="12">
        <v>1983</v>
      </c>
      <c r="C31" s="13" vm="210">
        <v>4314</v>
      </c>
      <c r="D31" s="13" vm="211">
        <v>3220</v>
      </c>
      <c r="E31" s="13" vm="212">
        <v>598</v>
      </c>
      <c r="F31" s="13" vm="213">
        <v>121</v>
      </c>
      <c r="G31" s="13" vm="214">
        <v>68</v>
      </c>
      <c r="H31" s="14" vm="215">
        <v>307</v>
      </c>
    </row>
    <row r="32" spans="1:21">
      <c r="A32" s="11" t="s" vm="216">
        <v>56</v>
      </c>
      <c r="B32" s="12">
        <v>1982</v>
      </c>
      <c r="C32" s="13" vm="217">
        <v>4242</v>
      </c>
      <c r="D32" s="13" vm="218">
        <v>3246</v>
      </c>
      <c r="E32" s="13" vm="219">
        <v>463</v>
      </c>
      <c r="F32" s="13" vm="220">
        <v>143</v>
      </c>
      <c r="G32" s="13" vm="221">
        <v>72</v>
      </c>
      <c r="H32" s="14" vm="222">
        <v>318</v>
      </c>
    </row>
    <row r="33" spans="1:8">
      <c r="A33" s="11" t="s" vm="223">
        <v>57</v>
      </c>
      <c r="B33" s="12">
        <v>1981</v>
      </c>
      <c r="C33" s="13" vm="224">
        <v>4190</v>
      </c>
      <c r="D33" s="13" vm="225">
        <v>3090</v>
      </c>
      <c r="E33" s="13" vm="226">
        <v>565</v>
      </c>
      <c r="F33" s="13" vm="227">
        <v>119</v>
      </c>
      <c r="G33" s="13" vm="228">
        <v>79</v>
      </c>
      <c r="H33" s="14" vm="229">
        <v>337</v>
      </c>
    </row>
    <row r="34" spans="1:8">
      <c r="A34" s="11" t="s" vm="230">
        <v>58</v>
      </c>
      <c r="B34" s="12">
        <v>1980</v>
      </c>
      <c r="C34" s="13" vm="231">
        <v>4098</v>
      </c>
      <c r="D34" s="13" vm="232">
        <v>3059</v>
      </c>
      <c r="E34" s="13" vm="233">
        <v>538</v>
      </c>
      <c r="F34" s="13" vm="234">
        <v>137</v>
      </c>
      <c r="G34" s="13" vm="235">
        <v>72</v>
      </c>
      <c r="H34" s="14" vm="236">
        <v>292</v>
      </c>
    </row>
    <row r="35" spans="1:8">
      <c r="A35" s="11" t="s" vm="237">
        <v>59</v>
      </c>
      <c r="B35" s="12">
        <v>1979</v>
      </c>
      <c r="C35" s="13" vm="238">
        <v>3923</v>
      </c>
      <c r="D35" s="13" vm="239">
        <v>2970</v>
      </c>
      <c r="E35" s="13" vm="240">
        <v>508</v>
      </c>
      <c r="F35" s="13" vm="241">
        <v>114</v>
      </c>
      <c r="G35" s="13" vm="242">
        <v>62</v>
      </c>
      <c r="H35" s="14" vm="243">
        <v>269</v>
      </c>
    </row>
    <row r="36" spans="1:8">
      <c r="A36" s="11" t="s" vm="244">
        <v>60</v>
      </c>
      <c r="B36" s="12">
        <v>1978</v>
      </c>
      <c r="C36" s="13" vm="245">
        <v>3814</v>
      </c>
      <c r="D36" s="13" vm="246">
        <v>2887</v>
      </c>
      <c r="E36" s="13" vm="247">
        <v>472</v>
      </c>
      <c r="F36" s="13" vm="248">
        <v>113</v>
      </c>
      <c r="G36" s="13" vm="249">
        <v>85</v>
      </c>
      <c r="H36" s="14" vm="250">
        <v>257</v>
      </c>
    </row>
    <row r="37" spans="1:8">
      <c r="A37" s="7" t="s" vm="251">
        <v>61</v>
      </c>
      <c r="B37" s="8"/>
      <c r="C37" s="9" vm="252">
        <v>41028</v>
      </c>
      <c r="D37" s="9" vm="253">
        <v>30996</v>
      </c>
      <c r="E37" s="9" vm="254">
        <v>5175</v>
      </c>
      <c r="F37" s="9" vm="255">
        <v>1226</v>
      </c>
      <c r="G37" s="9" vm="256">
        <v>848</v>
      </c>
      <c r="H37" s="10" vm="257">
        <v>2783</v>
      </c>
    </row>
    <row r="38" spans="1:8">
      <c r="A38" s="11" t="s" vm="258">
        <v>62</v>
      </c>
      <c r="B38" s="12">
        <v>1977</v>
      </c>
      <c r="C38" s="13" vm="259">
        <v>3994</v>
      </c>
      <c r="D38" s="13" vm="260">
        <v>3015</v>
      </c>
      <c r="E38" s="13" vm="261">
        <v>493</v>
      </c>
      <c r="F38" s="13" vm="262">
        <v>126</v>
      </c>
      <c r="G38" s="13" vm="263">
        <v>80</v>
      </c>
      <c r="H38" s="14" vm="264">
        <v>280</v>
      </c>
    </row>
    <row r="39" spans="1:8">
      <c r="A39" s="11" t="s" vm="265">
        <v>63</v>
      </c>
      <c r="B39" s="12">
        <v>1976</v>
      </c>
      <c r="C39" s="13" vm="266">
        <v>3823</v>
      </c>
      <c r="D39" s="13" vm="267">
        <v>2863</v>
      </c>
      <c r="E39" s="13" vm="268">
        <v>489</v>
      </c>
      <c r="F39" s="13" vm="269">
        <v>122</v>
      </c>
      <c r="G39" s="13" vm="270">
        <v>75</v>
      </c>
      <c r="H39" s="14" vm="271">
        <v>274</v>
      </c>
    </row>
    <row r="40" spans="1:8">
      <c r="A40" s="11" t="s" vm="272">
        <v>64</v>
      </c>
      <c r="B40" s="12">
        <v>1975</v>
      </c>
      <c r="C40" s="13" vm="273">
        <v>4155</v>
      </c>
      <c r="D40" s="13" vm="274">
        <v>3146</v>
      </c>
      <c r="E40" s="13" vm="275">
        <v>526</v>
      </c>
      <c r="F40" s="13" vm="276">
        <v>129</v>
      </c>
      <c r="G40" s="13" vm="277">
        <v>74</v>
      </c>
      <c r="H40" s="14" vm="278">
        <v>280</v>
      </c>
    </row>
    <row r="41" spans="1:8">
      <c r="A41" s="11" t="s" vm="279">
        <v>65</v>
      </c>
      <c r="B41" s="12">
        <v>1974</v>
      </c>
      <c r="C41" s="13" vm="280">
        <v>4082</v>
      </c>
      <c r="D41" s="13" vm="281">
        <v>3078</v>
      </c>
      <c r="E41" s="13" vm="282">
        <v>519</v>
      </c>
      <c r="F41" s="13" vm="283">
        <v>111</v>
      </c>
      <c r="G41" s="13" vm="284">
        <v>79</v>
      </c>
      <c r="H41" s="14" vm="285">
        <v>295</v>
      </c>
    </row>
    <row r="42" spans="1:8">
      <c r="A42" s="11" t="s" vm="286">
        <v>66</v>
      </c>
      <c r="B42" s="12">
        <v>1973</v>
      </c>
      <c r="C42" s="13" vm="287">
        <v>4054</v>
      </c>
      <c r="D42" s="13" vm="288">
        <v>3076</v>
      </c>
      <c r="E42" s="13" vm="289">
        <v>496</v>
      </c>
      <c r="F42" s="13" vm="290">
        <v>109</v>
      </c>
      <c r="G42" s="13" vm="291">
        <v>90</v>
      </c>
      <c r="H42" s="14" vm="292">
        <v>283</v>
      </c>
    </row>
    <row r="43" spans="1:8">
      <c r="A43" s="11" t="s" vm="293">
        <v>67</v>
      </c>
      <c r="B43" s="12">
        <v>1972</v>
      </c>
      <c r="C43" s="13" vm="294">
        <v>4257</v>
      </c>
      <c r="D43" s="13" vm="295">
        <v>3171</v>
      </c>
      <c r="E43" s="13" vm="296">
        <v>564</v>
      </c>
      <c r="F43" s="13" vm="297">
        <v>137</v>
      </c>
      <c r="G43" s="13" vm="298">
        <v>80</v>
      </c>
      <c r="H43" s="14" vm="299">
        <v>305</v>
      </c>
    </row>
    <row r="44" spans="1:8">
      <c r="A44" s="11" t="s" vm="300">
        <v>68</v>
      </c>
      <c r="B44" s="12">
        <v>1971</v>
      </c>
      <c r="C44" s="13" vm="301">
        <v>4134</v>
      </c>
      <c r="D44" s="13" vm="302">
        <v>3140</v>
      </c>
      <c r="E44" s="13" vm="303">
        <v>502</v>
      </c>
      <c r="F44" s="13" vm="304">
        <v>127</v>
      </c>
      <c r="G44" s="13" vm="305">
        <v>93</v>
      </c>
      <c r="H44" s="14" vm="306">
        <v>272</v>
      </c>
    </row>
    <row r="45" spans="1:8">
      <c r="A45" s="11" t="s" vm="307">
        <v>69</v>
      </c>
      <c r="B45" s="12">
        <v>1970</v>
      </c>
      <c r="C45" s="13" vm="308">
        <v>4154</v>
      </c>
      <c r="D45" s="13" vm="309">
        <v>3157</v>
      </c>
      <c r="E45" s="13" vm="310">
        <v>506</v>
      </c>
      <c r="F45" s="13" vm="311">
        <v>130</v>
      </c>
      <c r="G45" s="13" vm="312">
        <v>79</v>
      </c>
      <c r="H45" s="14" vm="313">
        <v>282</v>
      </c>
    </row>
    <row r="46" spans="1:8">
      <c r="A46" s="11" t="s" vm="314">
        <v>70</v>
      </c>
      <c r="B46" s="12">
        <v>1969</v>
      </c>
      <c r="C46" s="13" vm="315">
        <v>4139</v>
      </c>
      <c r="D46" s="13" vm="316">
        <v>3128</v>
      </c>
      <c r="E46" s="13" vm="317">
        <v>542</v>
      </c>
      <c r="F46" s="13" vm="318">
        <v>119</v>
      </c>
      <c r="G46" s="13" vm="319">
        <v>102</v>
      </c>
      <c r="H46" s="14" vm="320">
        <v>248</v>
      </c>
    </row>
    <row r="47" spans="1:8">
      <c r="A47" s="11" t="s" vm="321">
        <v>71</v>
      </c>
      <c r="B47" s="12">
        <v>1968</v>
      </c>
      <c r="C47" s="13" vm="322">
        <v>4236</v>
      </c>
      <c r="D47" s="13" vm="323">
        <v>3222</v>
      </c>
      <c r="E47" s="13" vm="324">
        <v>538</v>
      </c>
      <c r="F47" s="13" vm="325">
        <v>116</v>
      </c>
      <c r="G47" s="13" vm="326">
        <v>96</v>
      </c>
      <c r="H47" s="14" vm="327">
        <v>264</v>
      </c>
    </row>
    <row r="48" spans="1:8">
      <c r="A48" s="7" t="s" vm="328">
        <v>72</v>
      </c>
      <c r="B48" s="8"/>
      <c r="C48" s="9" vm="329">
        <v>35898</v>
      </c>
      <c r="D48" s="9" vm="330">
        <v>27487</v>
      </c>
      <c r="E48" s="9" vm="331">
        <v>4475</v>
      </c>
      <c r="F48" s="9" vm="332">
        <v>1147</v>
      </c>
      <c r="G48" s="9" vm="333">
        <v>836</v>
      </c>
      <c r="H48" s="10" vm="334">
        <v>1953</v>
      </c>
    </row>
    <row r="49" spans="1:8">
      <c r="A49" s="11" t="s" vm="335">
        <v>73</v>
      </c>
      <c r="B49" s="12">
        <v>1967</v>
      </c>
      <c r="C49" s="13" vm="336">
        <v>4418</v>
      </c>
      <c r="D49" s="13" vm="337">
        <v>3383</v>
      </c>
      <c r="E49" s="13" vm="338">
        <v>558</v>
      </c>
      <c r="F49" s="13" vm="339">
        <v>135</v>
      </c>
      <c r="G49" s="13" vm="340">
        <v>105</v>
      </c>
      <c r="H49" s="14" vm="341">
        <v>237</v>
      </c>
    </row>
    <row r="50" spans="1:8">
      <c r="A50" s="11" t="s" vm="342">
        <v>74</v>
      </c>
      <c r="B50" s="12">
        <v>1966</v>
      </c>
      <c r="C50" s="13" vm="343">
        <v>3879</v>
      </c>
      <c r="D50" s="13" vm="344">
        <v>2973</v>
      </c>
      <c r="E50" s="13" vm="345">
        <v>478</v>
      </c>
      <c r="F50" s="13" vm="346">
        <v>120</v>
      </c>
      <c r="G50" s="13" vm="347">
        <v>103</v>
      </c>
      <c r="H50" s="14" vm="348">
        <v>205</v>
      </c>
    </row>
    <row r="51" spans="1:8">
      <c r="A51" s="11" t="s" vm="349">
        <v>75</v>
      </c>
      <c r="B51" s="12">
        <v>1965</v>
      </c>
      <c r="C51" s="13" vm="350">
        <v>3906</v>
      </c>
      <c r="D51" s="13" vm="351">
        <v>2958</v>
      </c>
      <c r="E51" s="13" vm="352">
        <v>530</v>
      </c>
      <c r="F51" s="13" vm="353">
        <v>125</v>
      </c>
      <c r="G51" s="13" vm="354">
        <v>87</v>
      </c>
      <c r="H51" s="14" vm="355">
        <v>206</v>
      </c>
    </row>
    <row r="52" spans="1:8">
      <c r="A52" s="11" t="s" vm="356">
        <v>76</v>
      </c>
      <c r="B52" s="12">
        <v>1964</v>
      </c>
      <c r="C52" s="13" vm="357">
        <v>3948</v>
      </c>
      <c r="D52" s="13" vm="358">
        <v>3018</v>
      </c>
      <c r="E52" s="13" vm="359">
        <v>505</v>
      </c>
      <c r="F52" s="13" vm="360">
        <v>117</v>
      </c>
      <c r="G52" s="13" vm="361">
        <v>87</v>
      </c>
      <c r="H52" s="14" vm="362">
        <v>221</v>
      </c>
    </row>
    <row r="53" spans="1:8">
      <c r="A53" s="11" t="s" vm="363">
        <v>77</v>
      </c>
      <c r="B53" s="12">
        <v>1963</v>
      </c>
      <c r="C53" s="13" vm="364">
        <v>3734</v>
      </c>
      <c r="D53" s="13" vm="365">
        <v>2899</v>
      </c>
      <c r="E53" s="13" vm="366">
        <v>435</v>
      </c>
      <c r="F53" s="13" vm="367">
        <v>132</v>
      </c>
      <c r="G53" s="13" vm="368">
        <v>73</v>
      </c>
      <c r="H53" s="14" vm="369">
        <v>195</v>
      </c>
    </row>
    <row r="54" spans="1:8">
      <c r="A54" s="11" t="s" vm="370">
        <v>78</v>
      </c>
      <c r="B54" s="12">
        <v>1962</v>
      </c>
      <c r="C54" s="13" vm="371">
        <v>3599</v>
      </c>
      <c r="D54" s="13" vm="372">
        <v>2736</v>
      </c>
      <c r="E54" s="13" vm="373">
        <v>420</v>
      </c>
      <c r="F54" s="13" vm="374">
        <v>133</v>
      </c>
      <c r="G54" s="13" vm="375">
        <v>87</v>
      </c>
      <c r="H54" s="14" vm="376">
        <v>223</v>
      </c>
    </row>
    <row r="55" spans="1:8">
      <c r="A55" s="11" t="s" vm="377">
        <v>79</v>
      </c>
      <c r="B55" s="12">
        <v>1961</v>
      </c>
      <c r="C55" s="13" vm="378">
        <v>3217</v>
      </c>
      <c r="D55" s="13" vm="379">
        <v>2463</v>
      </c>
      <c r="E55" s="13" vm="380">
        <v>401</v>
      </c>
      <c r="F55" s="13" vm="381">
        <v>93</v>
      </c>
      <c r="G55" s="13" vm="382">
        <v>81</v>
      </c>
      <c r="H55" s="14" vm="383">
        <v>179</v>
      </c>
    </row>
    <row r="56" spans="1:8">
      <c r="A56" s="11" t="s" vm="384">
        <v>80</v>
      </c>
      <c r="B56" s="12">
        <v>1960</v>
      </c>
      <c r="C56" s="13" vm="385">
        <v>3302</v>
      </c>
      <c r="D56" s="13" vm="386">
        <v>2559</v>
      </c>
      <c r="E56" s="13" vm="387">
        <v>421</v>
      </c>
      <c r="F56" s="13" vm="388">
        <v>87</v>
      </c>
      <c r="G56" s="13" vm="389">
        <v>76</v>
      </c>
      <c r="H56" s="14" vm="390">
        <v>159</v>
      </c>
    </row>
    <row r="57" spans="1:8">
      <c r="A57" s="11" t="s" vm="391">
        <v>81</v>
      </c>
      <c r="B57" s="12">
        <v>1959</v>
      </c>
      <c r="C57" s="13" vm="392">
        <v>3128</v>
      </c>
      <c r="D57" s="13" vm="393">
        <v>2374</v>
      </c>
      <c r="E57" s="13" vm="394">
        <v>378</v>
      </c>
      <c r="F57" s="13" vm="395">
        <v>109</v>
      </c>
      <c r="G57" s="13" vm="396">
        <v>83</v>
      </c>
      <c r="H57" s="14" vm="397">
        <v>184</v>
      </c>
    </row>
    <row r="58" spans="1:8">
      <c r="A58" s="15" t="s" vm="398">
        <v>82</v>
      </c>
      <c r="B58" s="16">
        <v>1958</v>
      </c>
      <c r="C58" s="17" vm="399">
        <v>2767</v>
      </c>
      <c r="D58" s="17" vm="400">
        <v>2124</v>
      </c>
      <c r="E58" s="17" vm="401">
        <v>349</v>
      </c>
      <c r="F58" s="17" vm="402">
        <v>96</v>
      </c>
      <c r="G58" s="17" vm="403">
        <v>54</v>
      </c>
      <c r="H58" s="18" vm="404">
        <v>144</v>
      </c>
    </row>
    <row r="59" spans="1:8">
      <c r="A59" s="19" t="s" vm="405">
        <v>83</v>
      </c>
      <c r="B59" s="20"/>
      <c r="C59" s="21" vm="406">
        <v>23603</v>
      </c>
      <c r="D59" s="21" vm="407">
        <v>18169</v>
      </c>
      <c r="E59" s="21" vm="408">
        <v>2863</v>
      </c>
      <c r="F59" s="21" vm="409">
        <v>779</v>
      </c>
      <c r="G59" s="21" vm="410">
        <v>598</v>
      </c>
      <c r="H59" s="22" vm="411">
        <v>1194</v>
      </c>
    </row>
    <row r="60" spans="1:8">
      <c r="A60" s="11" t="s" vm="412">
        <v>84</v>
      </c>
      <c r="B60" s="12">
        <v>1957</v>
      </c>
      <c r="C60" s="13" vm="413">
        <v>2937</v>
      </c>
      <c r="D60" s="13" vm="414">
        <v>2276</v>
      </c>
      <c r="E60" s="13" vm="415">
        <v>344</v>
      </c>
      <c r="F60" s="13" vm="416">
        <v>85</v>
      </c>
      <c r="G60" s="13" vm="417">
        <v>71</v>
      </c>
      <c r="H60" s="14" vm="418">
        <v>161</v>
      </c>
    </row>
    <row r="61" spans="1:8">
      <c r="A61" s="11" t="s" vm="419">
        <v>85</v>
      </c>
      <c r="B61" s="12">
        <v>1956</v>
      </c>
      <c r="C61" s="13" vm="420">
        <v>2987</v>
      </c>
      <c r="D61" s="13" vm="421">
        <v>2307</v>
      </c>
      <c r="E61" s="13" vm="422">
        <v>339</v>
      </c>
      <c r="F61" s="13" vm="423">
        <v>99</v>
      </c>
      <c r="G61" s="13" vm="424">
        <v>78</v>
      </c>
      <c r="H61" s="14" vm="425">
        <v>164</v>
      </c>
    </row>
    <row r="62" spans="1:8">
      <c r="A62" s="11" t="s" vm="426">
        <v>86</v>
      </c>
      <c r="B62" s="12">
        <v>1955</v>
      </c>
      <c r="C62" s="13" vm="427">
        <v>2703</v>
      </c>
      <c r="D62" s="13" vm="428">
        <v>2106</v>
      </c>
      <c r="E62" s="13" vm="429">
        <v>290</v>
      </c>
      <c r="F62" s="13" vm="430">
        <v>95</v>
      </c>
      <c r="G62" s="13" vm="431">
        <v>71</v>
      </c>
      <c r="H62" s="14" vm="432">
        <v>141</v>
      </c>
    </row>
    <row r="63" spans="1:8">
      <c r="A63" s="11" t="s" vm="433">
        <v>87</v>
      </c>
      <c r="B63" s="12">
        <v>1954</v>
      </c>
      <c r="C63" s="13" vm="434">
        <v>2651</v>
      </c>
      <c r="D63" s="13" vm="435">
        <v>2051</v>
      </c>
      <c r="E63" s="13" vm="436">
        <v>312</v>
      </c>
      <c r="F63" s="13" vm="437">
        <v>92</v>
      </c>
      <c r="G63" s="13" vm="438">
        <v>62</v>
      </c>
      <c r="H63" s="14" vm="439">
        <v>134</v>
      </c>
    </row>
    <row r="64" spans="1:8">
      <c r="A64" s="11" t="s" vm="440">
        <v>88</v>
      </c>
      <c r="B64" s="12">
        <v>1953</v>
      </c>
      <c r="C64" s="13" vm="441">
        <v>2405</v>
      </c>
      <c r="D64" s="13" vm="442">
        <v>1843</v>
      </c>
      <c r="E64" s="13" vm="443">
        <v>298</v>
      </c>
      <c r="F64" s="13" vm="444">
        <v>81</v>
      </c>
      <c r="G64" s="13" vm="445">
        <v>66</v>
      </c>
      <c r="H64" s="14" vm="446">
        <v>117</v>
      </c>
    </row>
    <row r="65" spans="1:8">
      <c r="A65" s="11" t="s" vm="447">
        <v>89</v>
      </c>
      <c r="B65" s="12">
        <v>1952</v>
      </c>
      <c r="C65" s="13" vm="448">
        <v>2511</v>
      </c>
      <c r="D65" s="13" vm="449">
        <v>1915</v>
      </c>
      <c r="E65" s="13" vm="450">
        <v>321</v>
      </c>
      <c r="F65" s="13" vm="451">
        <v>82</v>
      </c>
      <c r="G65" s="13" vm="452">
        <v>68</v>
      </c>
      <c r="H65" s="14" vm="453">
        <v>125</v>
      </c>
    </row>
    <row r="66" spans="1:8">
      <c r="A66" s="11" t="s" vm="454">
        <v>90</v>
      </c>
      <c r="B66" s="12">
        <v>1951</v>
      </c>
      <c r="C66" s="13" vm="455">
        <v>1813</v>
      </c>
      <c r="D66" s="13" vm="456">
        <v>1377</v>
      </c>
      <c r="E66" s="13" vm="457">
        <v>249</v>
      </c>
      <c r="F66" s="13" vm="458">
        <v>64</v>
      </c>
      <c r="G66" s="13" vm="459">
        <v>44</v>
      </c>
      <c r="H66" s="14" vm="460">
        <v>79</v>
      </c>
    </row>
    <row r="67" spans="1:8">
      <c r="A67" s="11" t="s" vm="461">
        <v>91</v>
      </c>
      <c r="B67" s="12">
        <v>1950</v>
      </c>
      <c r="C67" s="13" vm="462">
        <v>1916</v>
      </c>
      <c r="D67" s="13" vm="463">
        <v>1467</v>
      </c>
      <c r="E67" s="13" vm="464">
        <v>242</v>
      </c>
      <c r="F67" s="13" vm="465">
        <v>65</v>
      </c>
      <c r="G67" s="13" vm="466">
        <v>51</v>
      </c>
      <c r="H67" s="14" vm="467">
        <v>91</v>
      </c>
    </row>
    <row r="68" spans="1:8">
      <c r="A68" s="11" t="s" vm="468">
        <v>92</v>
      </c>
      <c r="B68" s="12">
        <v>1949</v>
      </c>
      <c r="C68" s="13" vm="469">
        <v>1926</v>
      </c>
      <c r="D68" s="13" vm="470">
        <v>1464</v>
      </c>
      <c r="E68" s="13" vm="471">
        <v>252</v>
      </c>
      <c r="F68" s="13" vm="472">
        <v>62</v>
      </c>
      <c r="G68" s="13" vm="473">
        <v>53</v>
      </c>
      <c r="H68" s="14" vm="474">
        <v>95</v>
      </c>
    </row>
    <row r="69" spans="1:8">
      <c r="A69" s="11" t="s" vm="475">
        <v>93</v>
      </c>
      <c r="B69" s="12">
        <v>1948</v>
      </c>
      <c r="C69" s="13" vm="476">
        <v>1754</v>
      </c>
      <c r="D69" s="13" vm="477">
        <v>1363</v>
      </c>
      <c r="E69" s="13" vm="478">
        <v>216</v>
      </c>
      <c r="F69" s="13" vm="479">
        <v>54</v>
      </c>
      <c r="G69" s="13" vm="480">
        <v>34</v>
      </c>
      <c r="H69" s="14" vm="481">
        <v>87</v>
      </c>
    </row>
    <row r="70" spans="1:8">
      <c r="A70" s="7" t="s" vm="482">
        <v>94</v>
      </c>
      <c r="B70" s="8"/>
      <c r="C70" s="9" vm="483">
        <v>13736</v>
      </c>
      <c r="D70" s="9" vm="484">
        <v>10133</v>
      </c>
      <c r="E70" s="9" vm="485">
        <v>1943</v>
      </c>
      <c r="F70" s="9" vm="486">
        <v>435</v>
      </c>
      <c r="G70" s="9" vm="487">
        <v>418</v>
      </c>
      <c r="H70" s="10" vm="488">
        <v>807</v>
      </c>
    </row>
    <row r="71" spans="1:8">
      <c r="A71" s="11" t="s" vm="489">
        <v>95</v>
      </c>
      <c r="B71" s="12">
        <v>1947</v>
      </c>
      <c r="C71" s="13" vm="490">
        <v>1665</v>
      </c>
      <c r="D71" s="13" vm="491">
        <v>1290</v>
      </c>
      <c r="E71" s="13" vm="492">
        <v>201</v>
      </c>
      <c r="F71" s="13" vm="493">
        <v>50</v>
      </c>
      <c r="G71" s="13" vm="494">
        <v>42</v>
      </c>
      <c r="H71" s="14" vm="495">
        <v>82</v>
      </c>
    </row>
    <row r="72" spans="1:8">
      <c r="A72" s="11" t="s" vm="496">
        <v>96</v>
      </c>
      <c r="B72" s="12">
        <v>1946</v>
      </c>
      <c r="C72" s="13" vm="497">
        <v>1666</v>
      </c>
      <c r="D72" s="13" vm="498">
        <v>1228</v>
      </c>
      <c r="E72" s="13" vm="499">
        <v>243</v>
      </c>
      <c r="F72" s="13" vm="500">
        <v>53</v>
      </c>
      <c r="G72" s="13" vm="501">
        <v>48</v>
      </c>
      <c r="H72" s="14" vm="502">
        <v>94</v>
      </c>
    </row>
    <row r="73" spans="1:8">
      <c r="A73" s="11" t="s" vm="503">
        <v>97</v>
      </c>
      <c r="B73" s="12">
        <v>1945</v>
      </c>
      <c r="C73" s="13" vm="504">
        <v>1539</v>
      </c>
      <c r="D73" s="13" vm="505">
        <v>1152</v>
      </c>
      <c r="E73" s="13" vm="506">
        <v>205</v>
      </c>
      <c r="F73" s="13" vm="507">
        <v>41</v>
      </c>
      <c r="G73" s="13" vm="508">
        <v>52</v>
      </c>
      <c r="H73" s="14" vm="509">
        <v>89</v>
      </c>
    </row>
    <row r="74" spans="1:8">
      <c r="A74" s="11" t="s" vm="510">
        <v>98</v>
      </c>
      <c r="B74" s="12">
        <v>1944</v>
      </c>
      <c r="C74" s="13" vm="511">
        <v>1526</v>
      </c>
      <c r="D74" s="13" vm="512">
        <v>1141</v>
      </c>
      <c r="E74" s="13" vm="513">
        <v>205</v>
      </c>
      <c r="F74" s="13" vm="514">
        <v>42</v>
      </c>
      <c r="G74" s="13" vm="515">
        <v>46</v>
      </c>
      <c r="H74" s="14" vm="516">
        <v>92</v>
      </c>
    </row>
    <row r="75" spans="1:8">
      <c r="A75" s="11" t="s" vm="517">
        <v>99</v>
      </c>
      <c r="B75" s="12">
        <v>1943</v>
      </c>
      <c r="C75" s="13" vm="518">
        <v>1424</v>
      </c>
      <c r="D75" s="13" vm="519">
        <v>1040</v>
      </c>
      <c r="E75" s="13" vm="520">
        <v>222</v>
      </c>
      <c r="F75" s="13" vm="521">
        <v>48</v>
      </c>
      <c r="G75" s="13" vm="522">
        <v>36</v>
      </c>
      <c r="H75" s="14" vm="523">
        <v>78</v>
      </c>
    </row>
    <row r="76" spans="1:8">
      <c r="A76" s="11" t="s" vm="524">
        <v>100</v>
      </c>
      <c r="B76" s="12">
        <v>1942</v>
      </c>
      <c r="C76" s="13" vm="525">
        <v>1326</v>
      </c>
      <c r="D76" s="13" vm="526">
        <v>969</v>
      </c>
      <c r="E76" s="13" vm="527">
        <v>198</v>
      </c>
      <c r="F76" s="13" vm="528">
        <v>43</v>
      </c>
      <c r="G76" s="13" vm="529">
        <v>32</v>
      </c>
      <c r="H76" s="14" vm="530">
        <v>84</v>
      </c>
    </row>
    <row r="77" spans="1:8">
      <c r="A77" s="11" t="s" vm="531">
        <v>101</v>
      </c>
      <c r="B77" s="12">
        <v>1941</v>
      </c>
      <c r="C77" s="13" vm="532">
        <v>1274</v>
      </c>
      <c r="D77" s="13" vm="533">
        <v>930</v>
      </c>
      <c r="E77" s="13" vm="534">
        <v>171</v>
      </c>
      <c r="F77" s="13" vm="535">
        <v>46</v>
      </c>
      <c r="G77" s="13" vm="536">
        <v>33</v>
      </c>
      <c r="H77" s="14" vm="537">
        <v>94</v>
      </c>
    </row>
    <row r="78" spans="1:8">
      <c r="A78" s="11" t="s" vm="538">
        <v>102</v>
      </c>
      <c r="B78" s="12">
        <v>1940</v>
      </c>
      <c r="C78" s="13" vm="539">
        <v>1260</v>
      </c>
      <c r="D78" s="13" vm="540">
        <v>911</v>
      </c>
      <c r="E78" s="13" vm="541">
        <v>210</v>
      </c>
      <c r="F78" s="13" vm="542">
        <v>35</v>
      </c>
      <c r="G78" s="13" vm="543">
        <v>44</v>
      </c>
      <c r="H78" s="14" vm="544">
        <v>60</v>
      </c>
    </row>
    <row r="79" spans="1:8">
      <c r="A79" s="11" t="s" vm="545">
        <v>103</v>
      </c>
      <c r="B79" s="12">
        <v>1939</v>
      </c>
      <c r="C79" s="13" vm="546">
        <v>1039</v>
      </c>
      <c r="D79" s="13" vm="547">
        <v>746</v>
      </c>
      <c r="E79" s="13" vm="548">
        <v>140</v>
      </c>
      <c r="F79" s="13" vm="549">
        <v>39</v>
      </c>
      <c r="G79" s="13" vm="550">
        <v>48</v>
      </c>
      <c r="H79" s="14" vm="551">
        <v>66</v>
      </c>
    </row>
    <row r="80" spans="1:8">
      <c r="A80" s="11" t="s" vm="552">
        <v>104</v>
      </c>
      <c r="B80" s="12">
        <v>1938</v>
      </c>
      <c r="C80" s="13" vm="553">
        <v>1017</v>
      </c>
      <c r="D80" s="13" vm="554">
        <v>726</v>
      </c>
      <c r="E80" s="13" vm="555">
        <v>148</v>
      </c>
      <c r="F80" s="13" vm="556">
        <v>38</v>
      </c>
      <c r="G80" s="13" vm="557">
        <v>37</v>
      </c>
      <c r="H80" s="14" vm="558">
        <v>68</v>
      </c>
    </row>
    <row r="81" spans="1:8">
      <c r="A81" s="7" t="s" vm="559">
        <v>105</v>
      </c>
      <c r="B81" s="8"/>
      <c r="C81" s="9" vm="560">
        <v>6845</v>
      </c>
      <c r="D81" s="9" vm="561">
        <v>4980</v>
      </c>
      <c r="E81" s="9" vm="562">
        <v>999</v>
      </c>
      <c r="F81" s="9" vm="563">
        <v>225</v>
      </c>
      <c r="G81" s="9" vm="564">
        <v>268</v>
      </c>
      <c r="H81" s="10" vm="565">
        <v>373</v>
      </c>
    </row>
    <row r="82" spans="1:8">
      <c r="A82" s="11" t="s" vm="566">
        <v>106</v>
      </c>
      <c r="B82" s="12">
        <v>1937</v>
      </c>
      <c r="C82" s="13" vm="567">
        <v>968</v>
      </c>
      <c r="D82" s="13" vm="568">
        <v>712</v>
      </c>
      <c r="E82" s="13" vm="569">
        <v>134</v>
      </c>
      <c r="F82" s="13" vm="570">
        <v>35</v>
      </c>
      <c r="G82" s="13" vm="571">
        <v>38</v>
      </c>
      <c r="H82" s="14" vm="572">
        <v>49</v>
      </c>
    </row>
    <row r="83" spans="1:8">
      <c r="A83" s="11" t="s" vm="573">
        <v>107</v>
      </c>
      <c r="B83" s="12">
        <v>1936</v>
      </c>
      <c r="C83" s="13" vm="574">
        <v>894</v>
      </c>
      <c r="D83" s="13" vm="575">
        <v>655</v>
      </c>
      <c r="E83" s="13" vm="576">
        <v>130</v>
      </c>
      <c r="F83" s="13" vm="577">
        <v>27</v>
      </c>
      <c r="G83" s="13" vm="578">
        <v>26</v>
      </c>
      <c r="H83" s="14" vm="579">
        <v>56</v>
      </c>
    </row>
    <row r="84" spans="1:8">
      <c r="A84" s="11" t="s" vm="580">
        <v>108</v>
      </c>
      <c r="B84" s="12">
        <v>1935</v>
      </c>
      <c r="C84" s="13" vm="581">
        <v>861</v>
      </c>
      <c r="D84" s="13" vm="582">
        <v>600</v>
      </c>
      <c r="E84" s="13" vm="583">
        <v>146</v>
      </c>
      <c r="F84" s="13" vm="584">
        <v>34</v>
      </c>
      <c r="G84" s="13" vm="585">
        <v>33</v>
      </c>
      <c r="H84" s="14" vm="586">
        <v>48</v>
      </c>
    </row>
    <row r="85" spans="1:8">
      <c r="A85" s="11" t="s" vm="587">
        <v>109</v>
      </c>
      <c r="B85" s="12">
        <v>1934</v>
      </c>
      <c r="C85" s="13" vm="588">
        <v>806</v>
      </c>
      <c r="D85" s="13" vm="589">
        <v>585</v>
      </c>
      <c r="E85" s="13" vm="590">
        <v>119</v>
      </c>
      <c r="F85" s="13" vm="591">
        <v>31</v>
      </c>
      <c r="G85" s="13" vm="592">
        <v>26</v>
      </c>
      <c r="H85" s="14" vm="593">
        <v>45</v>
      </c>
    </row>
    <row r="86" spans="1:8">
      <c r="A86" s="11" t="s" vm="594">
        <v>110</v>
      </c>
      <c r="B86" s="12">
        <v>1933</v>
      </c>
      <c r="C86" s="13" vm="595">
        <v>701</v>
      </c>
      <c r="D86" s="13" vm="596">
        <v>524</v>
      </c>
      <c r="E86" s="13" vm="597">
        <v>91</v>
      </c>
      <c r="F86" s="13" vm="598">
        <v>19</v>
      </c>
      <c r="G86" s="13" vm="599">
        <v>25</v>
      </c>
      <c r="H86" s="14" vm="600">
        <v>42</v>
      </c>
    </row>
    <row r="87" spans="1:8">
      <c r="A87" s="11" t="s" vm="601">
        <v>111</v>
      </c>
      <c r="B87" s="12">
        <v>1932</v>
      </c>
      <c r="C87" s="13" vm="602">
        <v>668</v>
      </c>
      <c r="D87" s="13" vm="603">
        <v>480</v>
      </c>
      <c r="E87" s="13" vm="604">
        <v>100</v>
      </c>
      <c r="F87" s="13" vm="605">
        <v>17</v>
      </c>
      <c r="G87" s="13" vm="606">
        <v>30</v>
      </c>
      <c r="H87" s="14" vm="607">
        <v>41</v>
      </c>
    </row>
    <row r="88" spans="1:8">
      <c r="A88" s="11" t="s" vm="608">
        <v>112</v>
      </c>
      <c r="B88" s="12">
        <v>1931</v>
      </c>
      <c r="C88" s="13" vm="609">
        <v>580</v>
      </c>
      <c r="D88" s="13" vm="610">
        <v>430</v>
      </c>
      <c r="E88" s="13" vm="611">
        <v>78</v>
      </c>
      <c r="F88" s="13" vm="612">
        <v>16</v>
      </c>
      <c r="G88" s="13" vm="613">
        <v>26</v>
      </c>
      <c r="H88" s="14" vm="614">
        <v>30</v>
      </c>
    </row>
    <row r="89" spans="1:8">
      <c r="A89" s="11" t="s" vm="615">
        <v>113</v>
      </c>
      <c r="B89" s="12">
        <v>1930</v>
      </c>
      <c r="C89" s="13" vm="616">
        <v>550</v>
      </c>
      <c r="D89" s="13" vm="617">
        <v>375</v>
      </c>
      <c r="E89" s="13" vm="618">
        <v>96</v>
      </c>
      <c r="F89" s="13" vm="619">
        <v>27</v>
      </c>
      <c r="G89" s="13" vm="620">
        <v>22</v>
      </c>
      <c r="H89" s="14" vm="621">
        <v>30</v>
      </c>
    </row>
    <row r="90" spans="1:8">
      <c r="A90" s="11" t="s" vm="622">
        <v>114</v>
      </c>
      <c r="B90" s="12">
        <v>1929</v>
      </c>
      <c r="C90" s="13" vm="623">
        <v>416</v>
      </c>
      <c r="D90" s="13" vm="624">
        <v>318</v>
      </c>
      <c r="E90" s="13" vm="625">
        <v>52</v>
      </c>
      <c r="F90" s="13" vm="626">
        <v>10</v>
      </c>
      <c r="G90" s="13" vm="627">
        <v>19</v>
      </c>
      <c r="H90" s="14" vm="628">
        <v>17</v>
      </c>
    </row>
    <row r="91" spans="1:8">
      <c r="A91" s="11" t="s" vm="629">
        <v>115</v>
      </c>
      <c r="B91" s="12">
        <v>1928</v>
      </c>
      <c r="C91" s="13" vm="630">
        <v>401</v>
      </c>
      <c r="D91" s="13" vm="631">
        <v>301</v>
      </c>
      <c r="E91" s="13" vm="632">
        <v>53</v>
      </c>
      <c r="F91" s="13" vm="633">
        <v>9</v>
      </c>
      <c r="G91" s="13" vm="634">
        <v>23</v>
      </c>
      <c r="H91" s="14" vm="635">
        <v>15</v>
      </c>
    </row>
    <row r="92" spans="1:8">
      <c r="A92" s="7" t="s" vm="636">
        <v>116</v>
      </c>
      <c r="B92" s="8"/>
      <c r="C92" s="9" vm="637">
        <v>1856</v>
      </c>
      <c r="D92" s="9" vm="638">
        <v>1382</v>
      </c>
      <c r="E92" s="9" vm="639">
        <v>268</v>
      </c>
      <c r="F92" s="9" vm="640">
        <v>66</v>
      </c>
      <c r="G92" s="9" vm="641">
        <v>67</v>
      </c>
      <c r="H92" s="10" vm="642">
        <v>73</v>
      </c>
    </row>
    <row r="93" spans="1:8">
      <c r="A93" s="11" t="s" vm="643">
        <v>117</v>
      </c>
      <c r="B93" s="12">
        <v>1927</v>
      </c>
      <c r="C93" s="13" vm="644">
        <v>346</v>
      </c>
      <c r="D93" s="13" vm="645">
        <v>250</v>
      </c>
      <c r="E93" s="13" vm="646">
        <v>51</v>
      </c>
      <c r="F93" s="13" vm="647">
        <v>13</v>
      </c>
      <c r="G93" s="13" vm="648">
        <v>13</v>
      </c>
      <c r="H93" s="14" vm="649">
        <v>19</v>
      </c>
    </row>
    <row r="94" spans="1:8">
      <c r="A94" s="11" t="s" vm="650">
        <v>118</v>
      </c>
      <c r="B94" s="12">
        <v>1926</v>
      </c>
      <c r="C94" s="13" vm="651">
        <v>332</v>
      </c>
      <c r="D94" s="13" vm="652">
        <v>256</v>
      </c>
      <c r="E94" s="13" vm="653">
        <v>38</v>
      </c>
      <c r="F94" s="13" vm="654">
        <v>14</v>
      </c>
      <c r="G94" s="13" vm="655">
        <v>13</v>
      </c>
      <c r="H94" s="14" vm="656">
        <v>11</v>
      </c>
    </row>
    <row r="95" spans="1:8">
      <c r="A95" s="11" t="s" vm="657">
        <v>119</v>
      </c>
      <c r="B95" s="12">
        <v>1925</v>
      </c>
      <c r="C95" s="13" vm="658">
        <v>271</v>
      </c>
      <c r="D95" s="13" vm="659">
        <v>207</v>
      </c>
      <c r="E95" s="13" vm="660">
        <v>31</v>
      </c>
      <c r="F95" s="13" vm="661">
        <v>7</v>
      </c>
      <c r="G95" s="13" vm="662">
        <v>13</v>
      </c>
      <c r="H95" s="14" vm="663">
        <v>13</v>
      </c>
    </row>
    <row r="96" spans="1:8">
      <c r="A96" s="11" t="s" vm="664">
        <v>120</v>
      </c>
      <c r="B96" s="12">
        <v>1924</v>
      </c>
      <c r="C96" s="13" vm="665">
        <v>219</v>
      </c>
      <c r="D96" s="13" vm="666">
        <v>152</v>
      </c>
      <c r="E96" s="13" vm="667">
        <v>39</v>
      </c>
      <c r="F96" s="13" vm="668">
        <v>12</v>
      </c>
      <c r="G96" s="13" vm="669">
        <v>6</v>
      </c>
      <c r="H96" s="14" vm="670">
        <v>10</v>
      </c>
    </row>
    <row r="97" spans="1:8">
      <c r="A97" s="11" t="s" vm="671">
        <v>121</v>
      </c>
      <c r="B97" s="12">
        <v>1923</v>
      </c>
      <c r="C97" s="13" vm="672">
        <v>191</v>
      </c>
      <c r="D97" s="13" vm="673">
        <v>142</v>
      </c>
      <c r="E97" s="13" vm="674">
        <v>30</v>
      </c>
      <c r="F97" s="13" vm="675">
        <v>6</v>
      </c>
      <c r="G97" s="13" vm="676">
        <v>8</v>
      </c>
      <c r="H97" s="14" vm="677">
        <v>5</v>
      </c>
    </row>
    <row r="98" spans="1:8">
      <c r="A98" s="11" t="s" vm="678">
        <v>122</v>
      </c>
      <c r="B98" s="12">
        <v>1922</v>
      </c>
      <c r="C98" s="13" vm="679">
        <v>141</v>
      </c>
      <c r="D98" s="13" vm="680">
        <v>100</v>
      </c>
      <c r="E98" s="13" vm="681">
        <v>26</v>
      </c>
      <c r="F98" s="13" vm="682">
        <v>8</v>
      </c>
      <c r="G98" s="13" vm="683">
        <v>3</v>
      </c>
      <c r="H98" s="14" vm="684">
        <v>4</v>
      </c>
    </row>
    <row r="99" spans="1:8">
      <c r="A99" s="11" t="s" vm="685">
        <v>123</v>
      </c>
      <c r="B99" s="12">
        <v>1921</v>
      </c>
      <c r="C99" s="13" vm="686">
        <v>113</v>
      </c>
      <c r="D99" s="13" vm="687">
        <v>92</v>
      </c>
      <c r="E99" s="13" vm="688">
        <v>11</v>
      </c>
      <c r="F99" s="13">
        <v>0</v>
      </c>
      <c r="G99" s="13" vm="689">
        <v>3</v>
      </c>
      <c r="H99" s="14" vm="690">
        <v>7</v>
      </c>
    </row>
    <row r="100" spans="1:8">
      <c r="A100" s="11" t="s" vm="691">
        <v>124</v>
      </c>
      <c r="B100" s="12">
        <v>1920</v>
      </c>
      <c r="C100" s="13" vm="692">
        <v>106</v>
      </c>
      <c r="D100" s="13" vm="693">
        <v>83</v>
      </c>
      <c r="E100" s="13" vm="694">
        <v>19</v>
      </c>
      <c r="F100" s="13" vm="695">
        <v>1</v>
      </c>
      <c r="G100" s="13" vm="696">
        <v>2</v>
      </c>
      <c r="H100" s="14" vm="697">
        <v>1</v>
      </c>
    </row>
    <row r="101" spans="1:8">
      <c r="A101" s="11" t="s" vm="698">
        <v>125</v>
      </c>
      <c r="B101" s="12">
        <v>1919</v>
      </c>
      <c r="C101" s="13" vm="699">
        <v>66</v>
      </c>
      <c r="D101" s="13" vm="700">
        <v>45</v>
      </c>
      <c r="E101" s="13" vm="701">
        <v>12</v>
      </c>
      <c r="F101" s="13" vm="702">
        <v>4</v>
      </c>
      <c r="G101" s="13" vm="703">
        <v>3</v>
      </c>
      <c r="H101" s="14" vm="704">
        <v>2</v>
      </c>
    </row>
    <row r="102" spans="1:8">
      <c r="A102" s="11" t="s" vm="705">
        <v>126</v>
      </c>
      <c r="B102" s="12">
        <v>1918</v>
      </c>
      <c r="C102" s="13" vm="706">
        <v>71</v>
      </c>
      <c r="D102" s="13" vm="707">
        <v>55</v>
      </c>
      <c r="E102" s="13" vm="708">
        <v>11</v>
      </c>
      <c r="F102" s="13" vm="709">
        <v>1</v>
      </c>
      <c r="G102" s="13" vm="710">
        <v>3</v>
      </c>
      <c r="H102" s="14" vm="711">
        <v>1</v>
      </c>
    </row>
    <row r="103" spans="1:8">
      <c r="A103" s="7" t="s" vm="712">
        <v>127</v>
      </c>
      <c r="B103" s="8"/>
      <c r="C103" s="9" vm="713">
        <v>213</v>
      </c>
      <c r="D103" s="9" vm="714">
        <v>163</v>
      </c>
      <c r="E103" s="9" vm="715">
        <v>26</v>
      </c>
      <c r="F103" s="9" vm="716">
        <v>5</v>
      </c>
      <c r="G103" s="9" vm="717">
        <v>8</v>
      </c>
      <c r="H103" s="10" vm="718">
        <v>11</v>
      </c>
    </row>
    <row r="104" spans="1:8">
      <c r="A104" s="11" t="s" vm="719">
        <v>128</v>
      </c>
      <c r="B104" s="12">
        <v>1917</v>
      </c>
      <c r="C104" s="13" vm="720">
        <v>73</v>
      </c>
      <c r="D104" s="13" vm="721">
        <v>57</v>
      </c>
      <c r="E104" s="13" vm="722">
        <v>9</v>
      </c>
      <c r="F104" s="13" vm="723">
        <v>3</v>
      </c>
      <c r="G104" s="13">
        <v>0</v>
      </c>
      <c r="H104" s="14" vm="724">
        <v>4</v>
      </c>
    </row>
    <row r="105" spans="1:8">
      <c r="A105" s="11" t="s" vm="725">
        <v>129</v>
      </c>
      <c r="B105" s="12">
        <v>1916</v>
      </c>
      <c r="C105" s="13" vm="726">
        <v>44</v>
      </c>
      <c r="D105" s="13" vm="727">
        <v>30</v>
      </c>
      <c r="E105" s="13" vm="728">
        <v>5</v>
      </c>
      <c r="F105" s="13" vm="729">
        <v>1</v>
      </c>
      <c r="G105" s="13" vm="730">
        <v>2</v>
      </c>
      <c r="H105" s="14" vm="731">
        <v>6</v>
      </c>
    </row>
    <row r="106" spans="1:8">
      <c r="A106" s="11" t="s" vm="732">
        <v>130</v>
      </c>
      <c r="B106" s="12">
        <v>1915</v>
      </c>
      <c r="C106" s="13" vm="733">
        <v>30</v>
      </c>
      <c r="D106" s="13" vm="734">
        <v>25</v>
      </c>
      <c r="E106" s="13" vm="735">
        <v>3</v>
      </c>
      <c r="F106" s="13" vm="736">
        <v>1</v>
      </c>
      <c r="G106" s="13" vm="737">
        <v>1</v>
      </c>
      <c r="H106" s="14">
        <v>0</v>
      </c>
    </row>
    <row r="107" spans="1:8">
      <c r="A107" s="11" t="s" vm="738">
        <v>131</v>
      </c>
      <c r="B107" s="12">
        <v>1914</v>
      </c>
      <c r="C107" s="13" vm="739">
        <v>17</v>
      </c>
      <c r="D107" s="13" vm="740">
        <v>13</v>
      </c>
      <c r="E107" s="13" vm="741">
        <v>3</v>
      </c>
      <c r="F107" s="13">
        <v>0</v>
      </c>
      <c r="G107" s="13">
        <v>0</v>
      </c>
      <c r="H107" s="14" vm="742">
        <v>1</v>
      </c>
    </row>
    <row r="108" spans="1:8">
      <c r="A108" s="11" t="s" vm="743">
        <v>132</v>
      </c>
      <c r="B108" s="12">
        <v>1913</v>
      </c>
      <c r="C108" s="13" vm="744">
        <v>11</v>
      </c>
      <c r="D108" s="13" vm="745">
        <v>10</v>
      </c>
      <c r="E108" s="13" vm="746">
        <v>1</v>
      </c>
      <c r="F108" s="13">
        <v>0</v>
      </c>
      <c r="G108" s="13">
        <v>0</v>
      </c>
      <c r="H108" s="14">
        <v>0</v>
      </c>
    </row>
    <row r="109" spans="1:8">
      <c r="A109" s="11" t="s" vm="747">
        <v>133</v>
      </c>
      <c r="B109" s="12">
        <v>1912</v>
      </c>
      <c r="C109" s="13" vm="748">
        <v>8</v>
      </c>
      <c r="D109" s="13" vm="749">
        <v>5</v>
      </c>
      <c r="E109" s="13" vm="750">
        <v>3</v>
      </c>
      <c r="F109" s="13">
        <v>0</v>
      </c>
      <c r="G109" s="13">
        <v>0</v>
      </c>
      <c r="H109" s="14">
        <v>0</v>
      </c>
    </row>
    <row r="110" spans="1:8">
      <c r="A110" s="11" t="s" vm="751">
        <v>134</v>
      </c>
      <c r="B110" s="12">
        <v>1911</v>
      </c>
      <c r="C110" s="13" vm="752">
        <v>13</v>
      </c>
      <c r="D110" s="13" vm="753">
        <v>10</v>
      </c>
      <c r="E110" s="13" vm="754">
        <v>1</v>
      </c>
      <c r="F110" s="13">
        <v>0</v>
      </c>
      <c r="G110" s="13" vm="755">
        <v>2</v>
      </c>
      <c r="H110" s="14">
        <v>0</v>
      </c>
    </row>
    <row r="111" spans="1:8">
      <c r="A111" s="11" t="s" vm="756">
        <v>135</v>
      </c>
      <c r="B111" s="12">
        <v>1910</v>
      </c>
      <c r="C111" s="13" vm="757">
        <v>8</v>
      </c>
      <c r="D111" s="13" vm="758">
        <v>7</v>
      </c>
      <c r="E111" s="13">
        <v>0</v>
      </c>
      <c r="F111" s="13">
        <v>0</v>
      </c>
      <c r="G111" s="13" vm="759">
        <v>1</v>
      </c>
      <c r="H111" s="14">
        <v>0</v>
      </c>
    </row>
    <row r="112" spans="1:8">
      <c r="A112" s="11" t="s" vm="760">
        <v>136</v>
      </c>
      <c r="B112" s="12">
        <v>1909</v>
      </c>
      <c r="C112" s="13" vm="761">
        <v>6</v>
      </c>
      <c r="D112" s="13" vm="762">
        <v>4</v>
      </c>
      <c r="E112" s="13">
        <v>0</v>
      </c>
      <c r="F112" s="13">
        <v>0</v>
      </c>
      <c r="G112" s="13" vm="763">
        <v>2</v>
      </c>
      <c r="H112" s="14">
        <v>0</v>
      </c>
    </row>
    <row r="113" spans="1:8">
      <c r="A113" s="11" t="s" vm="764">
        <v>137</v>
      </c>
      <c r="B113" s="12">
        <v>1908</v>
      </c>
      <c r="C113" s="13" vm="765">
        <v>3</v>
      </c>
      <c r="D113" s="13" vm="766">
        <v>2</v>
      </c>
      <c r="E113" s="13" vm="767">
        <v>1</v>
      </c>
      <c r="F113" s="13">
        <v>0</v>
      </c>
      <c r="G113" s="13">
        <v>0</v>
      </c>
      <c r="H113" s="14">
        <v>0</v>
      </c>
    </row>
    <row r="114" spans="1:8">
      <c r="A114" s="7" t="s" vm="768">
        <v>138</v>
      </c>
      <c r="B114" s="8"/>
      <c r="C114" s="9" vm="769">
        <v>7</v>
      </c>
      <c r="D114" s="9" vm="770">
        <v>7</v>
      </c>
      <c r="E114" s="9">
        <v>0</v>
      </c>
      <c r="F114" s="9">
        <v>0</v>
      </c>
      <c r="G114" s="9">
        <v>0</v>
      </c>
      <c r="H114" s="10">
        <v>0</v>
      </c>
    </row>
    <row r="115" spans="1:8">
      <c r="A115" s="11" t="s" vm="771">
        <v>139</v>
      </c>
      <c r="B115" s="12">
        <v>1907</v>
      </c>
      <c r="C115" s="13" vm="772">
        <v>2</v>
      </c>
      <c r="D115" s="13" vm="773">
        <v>2</v>
      </c>
      <c r="E115" s="13">
        <v>0</v>
      </c>
      <c r="F115" s="13">
        <v>0</v>
      </c>
      <c r="G115" s="13">
        <v>0</v>
      </c>
      <c r="H115" s="14">
        <v>0</v>
      </c>
    </row>
    <row r="116" spans="1:8">
      <c r="A116" s="11" t="s" vm="774">
        <v>140</v>
      </c>
      <c r="B116" s="12">
        <v>1906</v>
      </c>
      <c r="C116" s="13" vm="775">
        <v>1</v>
      </c>
      <c r="D116" s="13" vm="776">
        <v>1</v>
      </c>
      <c r="E116" s="13">
        <v>0</v>
      </c>
      <c r="F116" s="13">
        <v>0</v>
      </c>
      <c r="G116" s="13">
        <v>0</v>
      </c>
      <c r="H116" s="14">
        <v>0</v>
      </c>
    </row>
    <row r="117" spans="1:8">
      <c r="A117" s="11" t="s" vm="777">
        <v>141</v>
      </c>
      <c r="B117" s="12">
        <v>1905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4">
        <v>0</v>
      </c>
    </row>
    <row r="118" spans="1:8">
      <c r="A118" s="15" t="s" vm="778">
        <v>142</v>
      </c>
      <c r="B118" s="16">
        <v>1904</v>
      </c>
      <c r="C118" s="17" vm="779">
        <v>4</v>
      </c>
      <c r="D118" s="17" vm="780">
        <v>4</v>
      </c>
      <c r="E118" s="17">
        <v>0</v>
      </c>
      <c r="F118" s="17">
        <v>0</v>
      </c>
      <c r="G118" s="17">
        <v>0</v>
      </c>
      <c r="H118" s="18">
        <v>0</v>
      </c>
    </row>
    <row r="119" spans="1:8">
      <c r="A119" s="23"/>
      <c r="B119" s="24"/>
      <c r="C119" s="25"/>
      <c r="D119" s="25"/>
      <c r="E119" s="25"/>
      <c r="F119" s="25"/>
      <c r="G119" s="25"/>
      <c r="H119" s="25"/>
    </row>
    <row r="120" spans="1:8">
      <c r="A120" s="23"/>
      <c r="B120" s="24"/>
      <c r="C120" s="25"/>
      <c r="D120" s="25"/>
      <c r="E120" s="25"/>
      <c r="F120" s="25"/>
      <c r="G120" s="25"/>
      <c r="H120" s="26" t="s">
        <v>143</v>
      </c>
    </row>
  </sheetData>
  <mergeCells count="2">
    <mergeCell ref="A1:H1"/>
    <mergeCell ref="Q22:R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2"/>
  <sheetViews>
    <sheetView topLeftCell="A35" workbookViewId="0">
      <selection activeCell="C34" sqref="C34"/>
    </sheetView>
  </sheetViews>
  <sheetFormatPr baseColWidth="10" defaultRowHeight="15"/>
  <cols>
    <col min="1" max="1" width="46.33203125" style="167" customWidth="1"/>
    <col min="2" max="2" width="26" style="27" customWidth="1"/>
    <col min="3" max="3" width="30.6640625" style="27" customWidth="1"/>
    <col min="4" max="4" width="20" style="27" customWidth="1"/>
    <col min="5" max="16384" width="12" style="27"/>
  </cols>
  <sheetData>
    <row r="1" spans="1:4" ht="30">
      <c r="A1" s="166" t="s">
        <v>163</v>
      </c>
      <c r="B1" s="157"/>
      <c r="C1" s="157"/>
      <c r="D1" s="157"/>
    </row>
    <row r="2" spans="1:4">
      <c r="B2" s="157" t="s">
        <v>164</v>
      </c>
      <c r="C2" s="157" t="s">
        <v>165</v>
      </c>
      <c r="D2" s="157" t="s">
        <v>166</v>
      </c>
    </row>
    <row r="3" spans="1:4">
      <c r="A3" s="168" t="s">
        <v>167</v>
      </c>
      <c r="B3" s="162">
        <v>8844</v>
      </c>
      <c r="C3" s="162">
        <v>8844</v>
      </c>
      <c r="D3" s="163">
        <v>1</v>
      </c>
    </row>
    <row r="4" spans="1:4">
      <c r="A4" s="168" t="s">
        <v>168</v>
      </c>
      <c r="B4" s="162">
        <v>1912</v>
      </c>
      <c r="C4" s="162">
        <v>4480</v>
      </c>
      <c r="D4" s="163">
        <v>2.2999999999999998</v>
      </c>
    </row>
    <row r="5" spans="1:4">
      <c r="A5" s="168" t="s">
        <v>169</v>
      </c>
      <c r="B5" s="162">
        <v>5003</v>
      </c>
      <c r="C5" s="162">
        <v>13633</v>
      </c>
      <c r="D5" s="163">
        <v>2.7</v>
      </c>
    </row>
    <row r="6" spans="1:4">
      <c r="A6" s="168" t="s">
        <v>170</v>
      </c>
      <c r="B6" s="162">
        <v>9264</v>
      </c>
      <c r="C6" s="162">
        <v>18528</v>
      </c>
      <c r="D6" s="163">
        <v>2</v>
      </c>
    </row>
    <row r="7" spans="1:4">
      <c r="A7" s="168" t="s">
        <v>171</v>
      </c>
      <c r="B7" s="162">
        <v>27020</v>
      </c>
      <c r="C7" s="162">
        <v>112240</v>
      </c>
      <c r="D7" s="163">
        <v>4.2</v>
      </c>
    </row>
    <row r="8" spans="1:4">
      <c r="A8" s="168" t="s">
        <v>172</v>
      </c>
      <c r="B8" s="162">
        <v>15079</v>
      </c>
      <c r="C8" s="162">
        <v>97851</v>
      </c>
      <c r="D8" s="163">
        <v>6.5</v>
      </c>
    </row>
    <row r="9" spans="1:4">
      <c r="A9" s="168" t="s">
        <v>16</v>
      </c>
      <c r="B9" s="162">
        <v>67122</v>
      </c>
      <c r="C9" s="162">
        <v>255576</v>
      </c>
      <c r="D9" s="163">
        <v>3.8</v>
      </c>
    </row>
    <row r="10" spans="1:4" ht="30">
      <c r="A10" s="167" t="s">
        <v>173</v>
      </c>
      <c r="B10" s="164"/>
      <c r="C10" s="164"/>
      <c r="D10" s="157"/>
    </row>
    <row r="11" spans="1:4">
      <c r="A11" s="168"/>
      <c r="B11" s="164"/>
      <c r="C11" s="164"/>
      <c r="D11" s="157"/>
    </row>
    <row r="12" spans="1:4">
      <c r="B12" s="157"/>
      <c r="C12" s="157"/>
      <c r="D12" s="157"/>
    </row>
    <row r="13" spans="1:4">
      <c r="B13" s="157"/>
      <c r="C13" s="157"/>
      <c r="D13" s="157"/>
    </row>
    <row r="14" spans="1:4" ht="30">
      <c r="A14" s="166" t="s">
        <v>174</v>
      </c>
      <c r="B14" s="157"/>
      <c r="C14" s="157"/>
      <c r="D14" s="157"/>
    </row>
    <row r="15" spans="1:4">
      <c r="B15" s="157" t="s">
        <v>164</v>
      </c>
      <c r="C15" s="157" t="s">
        <v>165</v>
      </c>
      <c r="D15" s="157"/>
    </row>
    <row r="16" spans="1:4">
      <c r="A16" s="167" t="s">
        <v>167</v>
      </c>
      <c r="B16" s="157">
        <v>13.2</v>
      </c>
      <c r="C16" s="157">
        <v>3.5</v>
      </c>
      <c r="D16" s="157"/>
    </row>
    <row r="17" spans="1:13">
      <c r="A17" s="167" t="s">
        <v>175</v>
      </c>
      <c r="B17" s="157">
        <v>2.8</v>
      </c>
      <c r="C17" s="157">
        <v>1.8</v>
      </c>
      <c r="D17" s="157"/>
    </row>
    <row r="18" spans="1:13">
      <c r="A18" s="167" t="s">
        <v>169</v>
      </c>
      <c r="B18" s="157">
        <v>7.5</v>
      </c>
      <c r="C18" s="157">
        <v>5.3</v>
      </c>
      <c r="D18" s="157"/>
    </row>
    <row r="19" spans="1:13">
      <c r="A19" s="167" t="s">
        <v>170</v>
      </c>
      <c r="B19" s="157">
        <v>13.8</v>
      </c>
      <c r="C19" s="157">
        <v>7.2</v>
      </c>
      <c r="D19" s="157"/>
    </row>
    <row r="20" spans="1:13">
      <c r="A20" s="167" t="s">
        <v>171</v>
      </c>
      <c r="B20" s="157">
        <v>40.299999999999997</v>
      </c>
      <c r="C20" s="157">
        <v>43.9</v>
      </c>
      <c r="D20" s="157"/>
    </row>
    <row r="21" spans="1:13">
      <c r="A21" s="167" t="s">
        <v>172</v>
      </c>
      <c r="B21" s="157">
        <v>22.5</v>
      </c>
      <c r="C21" s="157">
        <v>38.299999999999997</v>
      </c>
      <c r="D21" s="157"/>
    </row>
    <row r="22" spans="1:13">
      <c r="A22" s="167" t="s">
        <v>16</v>
      </c>
      <c r="B22" s="157">
        <v>100</v>
      </c>
      <c r="C22" s="157">
        <v>100</v>
      </c>
      <c r="D22" s="157"/>
    </row>
    <row r="23" spans="1:13" ht="30">
      <c r="A23" s="167" t="s">
        <v>173</v>
      </c>
      <c r="B23" s="157"/>
      <c r="C23" s="157"/>
      <c r="D23" s="157"/>
    </row>
    <row r="24" spans="1:13">
      <c r="B24" s="157"/>
      <c r="C24" s="157"/>
      <c r="D24" s="157"/>
    </row>
    <row r="25" spans="1:13">
      <c r="B25" s="157"/>
      <c r="C25" s="157"/>
      <c r="D25" s="157"/>
    </row>
    <row r="26" spans="1:13">
      <c r="B26" s="157"/>
      <c r="C26" s="157"/>
      <c r="D26" s="157"/>
    </row>
    <row r="27" spans="1:13">
      <c r="A27" s="172" t="s">
        <v>370</v>
      </c>
      <c r="B27" s="157"/>
      <c r="C27" s="157"/>
      <c r="D27" s="157"/>
    </row>
    <row r="28" spans="1:13">
      <c r="B28" s="158" t="s">
        <v>179</v>
      </c>
      <c r="C28" s="158" t="s">
        <v>180</v>
      </c>
      <c r="D28" s="158" t="s">
        <v>1</v>
      </c>
    </row>
    <row r="29" spans="1:13">
      <c r="A29" s="167" t="s">
        <v>371</v>
      </c>
      <c r="B29" s="158">
        <v>13671</v>
      </c>
      <c r="C29" s="158">
        <v>16196</v>
      </c>
      <c r="D29" s="158">
        <v>29867</v>
      </c>
    </row>
    <row r="30" spans="1:13">
      <c r="A30" s="167" t="s">
        <v>371</v>
      </c>
      <c r="B30" s="158">
        <v>13671</v>
      </c>
      <c r="C30" s="158">
        <v>16196</v>
      </c>
      <c r="D30" s="158">
        <v>29867</v>
      </c>
      <c r="H30" t="s" vm="5">
        <v>0</v>
      </c>
      <c r="I30"/>
      <c r="J30"/>
      <c r="K30"/>
      <c r="L30"/>
      <c r="M30"/>
    </row>
    <row r="31" spans="1:13">
      <c r="A31" s="167" t="s">
        <v>372</v>
      </c>
      <c r="B31" s="158">
        <v>2634</v>
      </c>
      <c r="C31" s="158">
        <v>7683</v>
      </c>
      <c r="D31" s="158">
        <v>10317</v>
      </c>
      <c r="H31" s="1" t="s">
        <v>6</v>
      </c>
      <c r="I31" s="1" t="s" vm="4">
        <v>2</v>
      </c>
      <c r="J31" s="1" t="s" vm="3">
        <v>3</v>
      </c>
      <c r="K31" s="1" t="s" vm="1">
        <v>4</v>
      </c>
      <c r="L31" s="1" t="s" vm="2">
        <v>5</v>
      </c>
      <c r="M31" s="1" t="s" vm="6">
        <v>1</v>
      </c>
    </row>
    <row r="32" spans="1:13" ht="30">
      <c r="A32" s="167" t="s">
        <v>373</v>
      </c>
      <c r="B32" s="158">
        <v>5213</v>
      </c>
      <c r="C32" s="158">
        <v>4263</v>
      </c>
      <c r="D32" s="158">
        <v>9476</v>
      </c>
      <c r="H32" t="s">
        <v>8</v>
      </c>
      <c r="I32">
        <v>13397</v>
      </c>
      <c r="J32">
        <v>27</v>
      </c>
      <c r="K32">
        <v>3</v>
      </c>
      <c r="L32">
        <v>1</v>
      </c>
      <c r="M32">
        <v>13428</v>
      </c>
    </row>
    <row r="33" spans="1:13" ht="30">
      <c r="A33" s="167" t="s">
        <v>374</v>
      </c>
      <c r="B33" s="158">
        <v>5824</v>
      </c>
      <c r="C33" s="158">
        <v>4250</v>
      </c>
      <c r="D33" s="158">
        <v>10074</v>
      </c>
      <c r="H33" t="s">
        <v>9</v>
      </c>
      <c r="I33">
        <v>34295</v>
      </c>
      <c r="J33">
        <v>8138</v>
      </c>
      <c r="K33">
        <v>37</v>
      </c>
      <c r="L33">
        <v>242</v>
      </c>
      <c r="M33">
        <v>42712</v>
      </c>
    </row>
    <row r="34" spans="1:13">
      <c r="A34" s="167" t="s">
        <v>13</v>
      </c>
      <c r="B34" s="158">
        <v>59379</v>
      </c>
      <c r="C34" s="158">
        <v>60011</v>
      </c>
      <c r="D34" s="158">
        <v>119390</v>
      </c>
      <c r="H34" t="s">
        <v>10</v>
      </c>
      <c r="I34">
        <v>11521</v>
      </c>
      <c r="J34">
        <v>18182</v>
      </c>
      <c r="K34">
        <v>396</v>
      </c>
      <c r="L34">
        <v>910</v>
      </c>
      <c r="M34">
        <v>31009</v>
      </c>
    </row>
    <row r="35" spans="1:13" ht="30">
      <c r="A35" s="167" t="s">
        <v>375</v>
      </c>
      <c r="B35" s="158">
        <v>58051</v>
      </c>
      <c r="C35" s="158">
        <v>58078</v>
      </c>
      <c r="D35" s="158">
        <v>116129</v>
      </c>
      <c r="H35" t="s">
        <v>11</v>
      </c>
      <c r="I35">
        <v>1644</v>
      </c>
      <c r="J35">
        <v>6472</v>
      </c>
      <c r="K35">
        <v>859</v>
      </c>
      <c r="L35">
        <v>274</v>
      </c>
      <c r="M35">
        <v>9249</v>
      </c>
    </row>
    <row r="36" spans="1:13">
      <c r="A36" s="167" t="s">
        <v>376</v>
      </c>
      <c r="B36" s="158">
        <v>57444</v>
      </c>
      <c r="C36" s="158">
        <v>57438</v>
      </c>
      <c r="D36" s="158">
        <v>114882</v>
      </c>
      <c r="H36" t="s">
        <v>12</v>
      </c>
      <c r="I36">
        <v>258</v>
      </c>
      <c r="J36">
        <v>1198</v>
      </c>
      <c r="K36">
        <v>523</v>
      </c>
      <c r="L36">
        <v>71</v>
      </c>
      <c r="M36">
        <v>2050</v>
      </c>
    </row>
    <row r="37" spans="1:13" ht="30">
      <c r="A37" s="167" t="s">
        <v>373</v>
      </c>
      <c r="B37" s="158">
        <v>427</v>
      </c>
      <c r="C37" s="158">
        <v>452</v>
      </c>
      <c r="D37" s="158">
        <v>879</v>
      </c>
      <c r="H37" s="1" t="s">
        <v>7</v>
      </c>
      <c r="I37" s="1" t="s" vm="4">
        <v>2</v>
      </c>
      <c r="J37" s="1" t="s" vm="3">
        <v>3</v>
      </c>
      <c r="K37" s="1" t="s" vm="1">
        <v>4</v>
      </c>
      <c r="L37" s="1" t="s" vm="2">
        <v>5</v>
      </c>
      <c r="M37" s="1" t="s" vm="6">
        <v>1</v>
      </c>
    </row>
    <row r="38" spans="1:13" ht="30">
      <c r="A38" s="167" t="s">
        <v>374</v>
      </c>
      <c r="B38" s="158">
        <v>180</v>
      </c>
      <c r="C38" s="158">
        <v>188</v>
      </c>
      <c r="D38" s="158">
        <v>368</v>
      </c>
      <c r="H38" t="s">
        <v>8</v>
      </c>
      <c r="I38">
        <v>12653</v>
      </c>
      <c r="J38">
        <v>63</v>
      </c>
      <c r="K38">
        <v>4</v>
      </c>
      <c r="L38">
        <v>3</v>
      </c>
      <c r="M38">
        <v>12723</v>
      </c>
    </row>
    <row r="39" spans="1:13" ht="30">
      <c r="A39" s="167" t="s">
        <v>377</v>
      </c>
      <c r="B39" s="158">
        <v>1328</v>
      </c>
      <c r="C39" s="158">
        <v>1933</v>
      </c>
      <c r="D39" s="158">
        <v>3261</v>
      </c>
      <c r="H39" t="s">
        <v>9</v>
      </c>
      <c r="I39">
        <v>29795</v>
      </c>
      <c r="J39">
        <v>10903</v>
      </c>
      <c r="K39">
        <v>132</v>
      </c>
      <c r="L39">
        <v>325</v>
      </c>
      <c r="M39">
        <v>41155</v>
      </c>
    </row>
    <row r="40" spans="1:13">
      <c r="A40" s="167" t="s">
        <v>372</v>
      </c>
      <c r="B40" s="158">
        <v>551</v>
      </c>
      <c r="C40" s="158">
        <v>1402</v>
      </c>
      <c r="D40" s="158">
        <v>1953</v>
      </c>
      <c r="H40" t="s">
        <v>10</v>
      </c>
      <c r="I40">
        <v>8553</v>
      </c>
      <c r="J40">
        <v>17674</v>
      </c>
      <c r="K40">
        <v>1245</v>
      </c>
      <c r="L40">
        <v>1020</v>
      </c>
      <c r="M40">
        <v>28492</v>
      </c>
    </row>
    <row r="41" spans="1:13" ht="30">
      <c r="A41" s="167" t="s">
        <v>373</v>
      </c>
      <c r="B41" s="158">
        <v>161</v>
      </c>
      <c r="C41" s="158">
        <v>156</v>
      </c>
      <c r="D41" s="158">
        <v>317</v>
      </c>
      <c r="H41" t="s">
        <v>11</v>
      </c>
      <c r="I41">
        <v>1260</v>
      </c>
      <c r="J41">
        <v>4789</v>
      </c>
      <c r="K41">
        <v>2270</v>
      </c>
      <c r="L41">
        <v>398</v>
      </c>
      <c r="M41">
        <v>8717</v>
      </c>
    </row>
    <row r="42" spans="1:13" ht="30">
      <c r="A42" s="167" t="s">
        <v>374</v>
      </c>
      <c r="B42" s="158">
        <v>616</v>
      </c>
      <c r="C42" s="158">
        <v>375</v>
      </c>
      <c r="D42" s="158">
        <v>991</v>
      </c>
      <c r="H42" t="s">
        <v>12</v>
      </c>
      <c r="I42">
        <v>270</v>
      </c>
      <c r="J42">
        <v>701</v>
      </c>
      <c r="K42">
        <v>1589</v>
      </c>
      <c r="L42">
        <v>81</v>
      </c>
      <c r="M42">
        <v>2641</v>
      </c>
    </row>
    <row r="43" spans="1:13">
      <c r="A43" s="167" t="s">
        <v>189</v>
      </c>
      <c r="B43" s="158">
        <v>0</v>
      </c>
      <c r="C43" s="158">
        <v>0</v>
      </c>
      <c r="D43" s="158">
        <v>0</v>
      </c>
      <c r="H43"/>
      <c r="I43"/>
      <c r="J43"/>
      <c r="K43"/>
      <c r="L43"/>
      <c r="M43"/>
    </row>
    <row r="44" spans="1:13">
      <c r="A44" s="167" t="s">
        <v>372</v>
      </c>
      <c r="B44" s="158">
        <v>0</v>
      </c>
      <c r="C44" s="158">
        <v>0</v>
      </c>
      <c r="D44" s="158">
        <v>0</v>
      </c>
      <c r="H44"/>
      <c r="I44"/>
      <c r="J44"/>
      <c r="K44"/>
      <c r="L44"/>
      <c r="M44"/>
    </row>
    <row r="45" spans="1:13" ht="30">
      <c r="A45" s="167" t="s">
        <v>374</v>
      </c>
      <c r="B45" s="158">
        <v>0</v>
      </c>
      <c r="C45" s="158"/>
      <c r="D45" s="158">
        <v>0</v>
      </c>
      <c r="H45" s="1" t="s">
        <v>15</v>
      </c>
      <c r="I45" s="155" t="s">
        <v>13</v>
      </c>
      <c r="J45" s="178" t="s">
        <v>17</v>
      </c>
      <c r="K45" s="178"/>
      <c r="L45"/>
      <c r="M45"/>
    </row>
    <row r="46" spans="1:13">
      <c r="A46" s="167" t="s">
        <v>1</v>
      </c>
      <c r="B46" s="158">
        <v>73050</v>
      </c>
      <c r="C46" s="158">
        <v>76207</v>
      </c>
      <c r="D46" s="158">
        <v>149257</v>
      </c>
      <c r="H46" t="s">
        <v>8</v>
      </c>
      <c r="I46">
        <v>2177</v>
      </c>
      <c r="J46" s="179">
        <v>0.97152044097381718</v>
      </c>
      <c r="K46" s="179"/>
      <c r="L46"/>
      <c r="M46"/>
    </row>
    <row r="47" spans="1:13">
      <c r="B47" s="157"/>
      <c r="C47" s="157"/>
      <c r="D47" s="157"/>
      <c r="H47" t="s">
        <v>9</v>
      </c>
      <c r="I47">
        <v>30584</v>
      </c>
      <c r="J47" s="179">
        <v>0.64373528642427413</v>
      </c>
      <c r="K47" s="179"/>
      <c r="L47"/>
      <c r="M47"/>
    </row>
    <row r="48" spans="1:13">
      <c r="A48" s="167" t="s">
        <v>0</v>
      </c>
      <c r="B48" s="157" t="s">
        <v>177</v>
      </c>
      <c r="C48" s="157"/>
      <c r="D48" s="157"/>
      <c r="H48" t="s">
        <v>10</v>
      </c>
      <c r="I48">
        <v>22978</v>
      </c>
      <c r="J48" s="179">
        <v>0.22943685264165722</v>
      </c>
      <c r="K48" s="179"/>
      <c r="L48"/>
      <c r="M48"/>
    </row>
    <row r="49" spans="1:13">
      <c r="A49" s="167" t="s">
        <v>178</v>
      </c>
      <c r="B49" s="157" t="s">
        <v>179</v>
      </c>
      <c r="C49" s="157" t="s">
        <v>180</v>
      </c>
      <c r="D49" s="157"/>
      <c r="H49" t="s">
        <v>14</v>
      </c>
      <c r="I49">
        <v>6071</v>
      </c>
      <c r="J49" s="179">
        <v>7.8405534508318234E-2</v>
      </c>
      <c r="K49" s="179"/>
      <c r="L49"/>
      <c r="M49"/>
    </row>
    <row r="50" spans="1:13">
      <c r="A50" s="167" t="s">
        <v>167</v>
      </c>
      <c r="B50" s="157">
        <v>5111</v>
      </c>
      <c r="C50" s="157">
        <v>3732</v>
      </c>
      <c r="D50" s="157"/>
      <c r="H50" s="2" t="s">
        <v>16</v>
      </c>
      <c r="I50" s="2">
        <v>61810</v>
      </c>
      <c r="J50" s="177">
        <v>0.44573693577091084</v>
      </c>
      <c r="K50" s="177"/>
      <c r="L50"/>
      <c r="M50"/>
    </row>
    <row r="51" spans="1:13">
      <c r="A51" s="167" t="s">
        <v>378</v>
      </c>
      <c r="B51" s="157">
        <v>812</v>
      </c>
      <c r="C51" s="157">
        <v>1983</v>
      </c>
      <c r="D51" s="157"/>
      <c r="H51"/>
      <c r="I51"/>
      <c r="J51"/>
      <c r="K51"/>
      <c r="L51"/>
      <c r="M51"/>
    </row>
    <row r="52" spans="1:13">
      <c r="A52" s="167" t="s">
        <v>379</v>
      </c>
      <c r="B52" s="157">
        <v>357</v>
      </c>
      <c r="C52" s="157">
        <v>983</v>
      </c>
      <c r="D52" s="157" t="s">
        <v>1</v>
      </c>
    </row>
    <row r="53" spans="1:13">
      <c r="A53" s="167" t="s">
        <v>380</v>
      </c>
      <c r="B53" s="157">
        <v>194</v>
      </c>
      <c r="C53" s="157">
        <v>673</v>
      </c>
      <c r="D53" s="157">
        <v>8843</v>
      </c>
    </row>
    <row r="54" spans="1:13">
      <c r="B54" s="157">
        <f>B51+B52+B53</f>
        <v>1363</v>
      </c>
      <c r="C54" s="157">
        <f t="shared" ref="C54:D57" si="0">C51+C52+C53</f>
        <v>3639</v>
      </c>
      <c r="D54" s="157">
        <v>2795</v>
      </c>
    </row>
    <row r="55" spans="1:13">
      <c r="A55" s="167" t="s">
        <v>170</v>
      </c>
      <c r="B55" s="157">
        <v>9264</v>
      </c>
      <c r="C55" s="157">
        <v>9264</v>
      </c>
      <c r="D55" s="157">
        <v>1340</v>
      </c>
    </row>
    <row r="56" spans="1:13">
      <c r="A56" s="167" t="s">
        <v>384</v>
      </c>
      <c r="B56" s="157">
        <v>9408</v>
      </c>
      <c r="C56" s="157">
        <v>9408</v>
      </c>
      <c r="D56" s="157">
        <v>867</v>
      </c>
    </row>
    <row r="57" spans="1:13">
      <c r="A57" s="167" t="s">
        <v>385</v>
      </c>
      <c r="B57" s="157">
        <v>9444</v>
      </c>
      <c r="C57" s="157">
        <v>9444</v>
      </c>
      <c r="D57" s="157">
        <f t="shared" si="0"/>
        <v>5002</v>
      </c>
    </row>
    <row r="58" spans="1:13">
      <c r="A58" s="167" t="s">
        <v>386</v>
      </c>
      <c r="B58" s="157">
        <v>8168</v>
      </c>
      <c r="C58" s="157">
        <v>8168</v>
      </c>
      <c r="D58" s="157">
        <v>18528</v>
      </c>
    </row>
    <row r="59" spans="1:13">
      <c r="B59" s="157">
        <f>SUM(B55:B58)</f>
        <v>36284</v>
      </c>
      <c r="C59" s="157">
        <f t="shared" ref="C59:D62" si="1">SUM(C55:C58)</f>
        <v>36284</v>
      </c>
      <c r="D59" s="157">
        <v>18816</v>
      </c>
    </row>
    <row r="60" spans="1:13">
      <c r="A60" s="167" t="s">
        <v>175</v>
      </c>
      <c r="B60" s="157">
        <v>2476</v>
      </c>
      <c r="C60" s="157">
        <v>2004</v>
      </c>
      <c r="D60" s="157">
        <v>18888</v>
      </c>
    </row>
    <row r="61" spans="1:13">
      <c r="A61" s="167" t="s">
        <v>381</v>
      </c>
      <c r="B61" s="157">
        <v>8478</v>
      </c>
      <c r="C61" s="157">
        <v>8842</v>
      </c>
      <c r="D61" s="157">
        <v>16336</v>
      </c>
    </row>
    <row r="62" spans="1:13">
      <c r="A62" s="167" t="s">
        <v>382</v>
      </c>
      <c r="B62" s="157">
        <v>13308</v>
      </c>
      <c r="C62" s="157">
        <v>14900</v>
      </c>
      <c r="D62" s="157">
        <f t="shared" si="1"/>
        <v>72568</v>
      </c>
    </row>
    <row r="63" spans="1:13" ht="30">
      <c r="A63" s="167" t="s">
        <v>383</v>
      </c>
      <c r="B63" s="157">
        <v>6030</v>
      </c>
      <c r="C63" s="157">
        <v>6806</v>
      </c>
      <c r="D63" s="157">
        <v>4480</v>
      </c>
    </row>
    <row r="64" spans="1:13">
      <c r="A64" s="171" t="s">
        <v>390</v>
      </c>
      <c r="B64" s="157">
        <f>SUM(B61:B63)</f>
        <v>27816</v>
      </c>
      <c r="C64" s="157">
        <f t="shared" ref="C64:D67" si="2">SUM(C61:C63)</f>
        <v>30548</v>
      </c>
      <c r="D64" s="157">
        <v>17320</v>
      </c>
    </row>
    <row r="65" spans="1:5">
      <c r="A65" s="167" t="s">
        <v>1</v>
      </c>
      <c r="B65" s="157">
        <v>73050</v>
      </c>
      <c r="C65" s="157">
        <v>76207</v>
      </c>
      <c r="D65" s="157">
        <v>28208</v>
      </c>
    </row>
    <row r="66" spans="1:5">
      <c r="B66" s="157"/>
      <c r="C66" s="157"/>
      <c r="D66" s="157">
        <v>12836</v>
      </c>
    </row>
    <row r="67" spans="1:5">
      <c r="A67" s="169" t="s">
        <v>167</v>
      </c>
      <c r="B67" s="165">
        <f>B50/B$65*100</f>
        <v>6.9965776865160851</v>
      </c>
      <c r="C67" s="165">
        <f>C50/C$65*100</f>
        <v>4.8971879223693362</v>
      </c>
      <c r="D67" s="157">
        <f t="shared" si="2"/>
        <v>58364</v>
      </c>
    </row>
    <row r="68" spans="1:5">
      <c r="A68" s="170" t="s">
        <v>389</v>
      </c>
      <c r="B68" s="165">
        <f>B60/B65*100</f>
        <v>3.3894592744695409</v>
      </c>
      <c r="C68" s="165">
        <f t="shared" ref="C68:D71" si="3">C60/C65*100</f>
        <v>2.6296796882176174</v>
      </c>
      <c r="D68" s="157">
        <v>149257</v>
      </c>
    </row>
    <row r="69" spans="1:5">
      <c r="A69" s="170" t="s">
        <v>387</v>
      </c>
      <c r="B69" s="165">
        <f>B54/B65*100</f>
        <v>1.8658453114305271</v>
      </c>
      <c r="C69" s="165">
        <f t="shared" ref="C69:D72" si="4">C54/C65*100</f>
        <v>4.7751518889340874</v>
      </c>
      <c r="D69" s="157"/>
    </row>
    <row r="70" spans="1:5">
      <c r="A70" s="170" t="s">
        <v>388</v>
      </c>
      <c r="B70" s="165">
        <f>B59/B65*100</f>
        <v>49.670088980150581</v>
      </c>
      <c r="C70" s="165">
        <f t="shared" ref="C70:D73" si="5">C59/C65*100</f>
        <v>47.612424055532955</v>
      </c>
      <c r="D70" s="165">
        <f t="shared" ref="D70" si="6">D53/D$68*100</f>
        <v>5.9246802495025364</v>
      </c>
    </row>
    <row r="71" spans="1:5">
      <c r="A71" s="170" t="s">
        <v>172</v>
      </c>
      <c r="B71" s="165">
        <f>B64/B65*100</f>
        <v>38.078028747433265</v>
      </c>
      <c r="C71" s="165">
        <f t="shared" ref="C71:D74" si="7">C64/C65*100</f>
        <v>40.085556444946</v>
      </c>
      <c r="D71" s="165">
        <f t="shared" si="3"/>
        <v>3.0015342663995659</v>
      </c>
    </row>
    <row r="72" spans="1:5">
      <c r="A72" s="170"/>
      <c r="B72" s="165">
        <f>SUM(B67:B71)</f>
        <v>100</v>
      </c>
      <c r="C72" s="165">
        <f t="shared" ref="C72:D75" si="8">SUM(C67:C71)</f>
        <v>100</v>
      </c>
      <c r="D72" s="165">
        <f t="shared" si="4"/>
        <v>3.3512666072613011</v>
      </c>
    </row>
    <row r="73" spans="1:5">
      <c r="D73" s="165">
        <f t="shared" si="5"/>
        <v>48.619495233054394</v>
      </c>
    </row>
    <row r="74" spans="1:5">
      <c r="D74" s="165">
        <f t="shared" si="7"/>
        <v>39.103023643782201</v>
      </c>
    </row>
    <row r="75" spans="1:5">
      <c r="A75" s="27"/>
      <c r="D75" s="165">
        <f t="shared" si="8"/>
        <v>100</v>
      </c>
    </row>
    <row r="76" spans="1:5">
      <c r="A76" s="27"/>
    </row>
    <row r="77" spans="1:5">
      <c r="A77" s="27"/>
    </row>
    <row r="78" spans="1:5">
      <c r="A78" s="27"/>
      <c r="E78" s="29"/>
    </row>
    <row r="79" spans="1:5">
      <c r="A79" s="27"/>
    </row>
    <row r="80" spans="1:5">
      <c r="A80" s="27"/>
    </row>
    <row r="81" spans="1:1">
      <c r="A81" s="27"/>
    </row>
    <row r="82" spans="1:1">
      <c r="A82" s="27"/>
    </row>
  </sheetData>
  <mergeCells count="6">
    <mergeCell ref="J45:K45"/>
    <mergeCell ref="J46:K46"/>
    <mergeCell ref="J47:K47"/>
    <mergeCell ref="J48:K48"/>
    <mergeCell ref="J49:K49"/>
    <mergeCell ref="J50:K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4"/>
  <sheetViews>
    <sheetView zoomScaleNormal="100" workbookViewId="0">
      <selection activeCell="J26" sqref="J26"/>
    </sheetView>
  </sheetViews>
  <sheetFormatPr baseColWidth="10" defaultRowHeight="12.75"/>
  <cols>
    <col min="1" max="1" width="30" style="124" customWidth="1"/>
    <col min="2" max="2" width="16.5" style="124" bestFit="1" customWidth="1"/>
    <col min="3" max="3" width="14.83203125" style="124" customWidth="1"/>
    <col min="4" max="4" width="16.6640625" style="124" bestFit="1" customWidth="1"/>
    <col min="5" max="7" width="13.83203125" style="124" bestFit="1" customWidth="1"/>
    <col min="8" max="9" width="13.5" style="124" bestFit="1" customWidth="1"/>
    <col min="10" max="10" width="18" style="124" customWidth="1"/>
    <col min="11" max="256" width="12" style="124"/>
    <col min="257" max="257" width="30" style="124" customWidth="1"/>
    <col min="258" max="258" width="16.5" style="124" bestFit="1" customWidth="1"/>
    <col min="259" max="259" width="14.83203125" style="124" customWidth="1"/>
    <col min="260" max="260" width="16.6640625" style="124" bestFit="1" customWidth="1"/>
    <col min="261" max="263" width="13.83203125" style="124" bestFit="1" customWidth="1"/>
    <col min="264" max="265" width="13.5" style="124" bestFit="1" customWidth="1"/>
    <col min="266" max="266" width="18" style="124" customWidth="1"/>
    <col min="267" max="512" width="12" style="124"/>
    <col min="513" max="513" width="30" style="124" customWidth="1"/>
    <col min="514" max="514" width="16.5" style="124" bestFit="1" customWidth="1"/>
    <col min="515" max="515" width="14.83203125" style="124" customWidth="1"/>
    <col min="516" max="516" width="16.6640625" style="124" bestFit="1" customWidth="1"/>
    <col min="517" max="519" width="13.83203125" style="124" bestFit="1" customWidth="1"/>
    <col min="520" max="521" width="13.5" style="124" bestFit="1" customWidth="1"/>
    <col min="522" max="522" width="18" style="124" customWidth="1"/>
    <col min="523" max="768" width="12" style="124"/>
    <col min="769" max="769" width="30" style="124" customWidth="1"/>
    <col min="770" max="770" width="16.5" style="124" bestFit="1" customWidth="1"/>
    <col min="771" max="771" width="14.83203125" style="124" customWidth="1"/>
    <col min="772" max="772" width="16.6640625" style="124" bestFit="1" customWidth="1"/>
    <col min="773" max="775" width="13.83203125" style="124" bestFit="1" customWidth="1"/>
    <col min="776" max="777" width="13.5" style="124" bestFit="1" customWidth="1"/>
    <col min="778" max="778" width="18" style="124" customWidth="1"/>
    <col min="779" max="1024" width="12" style="124"/>
    <col min="1025" max="1025" width="30" style="124" customWidth="1"/>
    <col min="1026" max="1026" width="16.5" style="124" bestFit="1" customWidth="1"/>
    <col min="1027" max="1027" width="14.83203125" style="124" customWidth="1"/>
    <col min="1028" max="1028" width="16.6640625" style="124" bestFit="1" customWidth="1"/>
    <col min="1029" max="1031" width="13.83203125" style="124" bestFit="1" customWidth="1"/>
    <col min="1032" max="1033" width="13.5" style="124" bestFit="1" customWidth="1"/>
    <col min="1034" max="1034" width="18" style="124" customWidth="1"/>
    <col min="1035" max="1280" width="12" style="124"/>
    <col min="1281" max="1281" width="30" style="124" customWidth="1"/>
    <col min="1282" max="1282" width="16.5" style="124" bestFit="1" customWidth="1"/>
    <col min="1283" max="1283" width="14.83203125" style="124" customWidth="1"/>
    <col min="1284" max="1284" width="16.6640625" style="124" bestFit="1" customWidth="1"/>
    <col min="1285" max="1287" width="13.83203125" style="124" bestFit="1" customWidth="1"/>
    <col min="1288" max="1289" width="13.5" style="124" bestFit="1" customWidth="1"/>
    <col min="1290" max="1290" width="18" style="124" customWidth="1"/>
    <col min="1291" max="1536" width="12" style="124"/>
    <col min="1537" max="1537" width="30" style="124" customWidth="1"/>
    <col min="1538" max="1538" width="16.5" style="124" bestFit="1" customWidth="1"/>
    <col min="1539" max="1539" width="14.83203125" style="124" customWidth="1"/>
    <col min="1540" max="1540" width="16.6640625" style="124" bestFit="1" customWidth="1"/>
    <col min="1541" max="1543" width="13.83203125" style="124" bestFit="1" customWidth="1"/>
    <col min="1544" max="1545" width="13.5" style="124" bestFit="1" customWidth="1"/>
    <col min="1546" max="1546" width="18" style="124" customWidth="1"/>
    <col min="1547" max="1792" width="12" style="124"/>
    <col min="1793" max="1793" width="30" style="124" customWidth="1"/>
    <col min="1794" max="1794" width="16.5" style="124" bestFit="1" customWidth="1"/>
    <col min="1795" max="1795" width="14.83203125" style="124" customWidth="1"/>
    <col min="1796" max="1796" width="16.6640625" style="124" bestFit="1" customWidth="1"/>
    <col min="1797" max="1799" width="13.83203125" style="124" bestFit="1" customWidth="1"/>
    <col min="1800" max="1801" width="13.5" style="124" bestFit="1" customWidth="1"/>
    <col min="1802" max="1802" width="18" style="124" customWidth="1"/>
    <col min="1803" max="2048" width="12" style="124"/>
    <col min="2049" max="2049" width="30" style="124" customWidth="1"/>
    <col min="2050" max="2050" width="16.5" style="124" bestFit="1" customWidth="1"/>
    <col min="2051" max="2051" width="14.83203125" style="124" customWidth="1"/>
    <col min="2052" max="2052" width="16.6640625" style="124" bestFit="1" customWidth="1"/>
    <col min="2053" max="2055" width="13.83203125" style="124" bestFit="1" customWidth="1"/>
    <col min="2056" max="2057" width="13.5" style="124" bestFit="1" customWidth="1"/>
    <col min="2058" max="2058" width="18" style="124" customWidth="1"/>
    <col min="2059" max="2304" width="12" style="124"/>
    <col min="2305" max="2305" width="30" style="124" customWidth="1"/>
    <col min="2306" max="2306" width="16.5" style="124" bestFit="1" customWidth="1"/>
    <col min="2307" max="2307" width="14.83203125" style="124" customWidth="1"/>
    <col min="2308" max="2308" width="16.6640625" style="124" bestFit="1" customWidth="1"/>
    <col min="2309" max="2311" width="13.83203125" style="124" bestFit="1" customWidth="1"/>
    <col min="2312" max="2313" width="13.5" style="124" bestFit="1" customWidth="1"/>
    <col min="2314" max="2314" width="18" style="124" customWidth="1"/>
    <col min="2315" max="2560" width="12" style="124"/>
    <col min="2561" max="2561" width="30" style="124" customWidth="1"/>
    <col min="2562" max="2562" width="16.5" style="124" bestFit="1" customWidth="1"/>
    <col min="2563" max="2563" width="14.83203125" style="124" customWidth="1"/>
    <col min="2564" max="2564" width="16.6640625" style="124" bestFit="1" customWidth="1"/>
    <col min="2565" max="2567" width="13.83203125" style="124" bestFit="1" customWidth="1"/>
    <col min="2568" max="2569" width="13.5" style="124" bestFit="1" customWidth="1"/>
    <col min="2570" max="2570" width="18" style="124" customWidth="1"/>
    <col min="2571" max="2816" width="12" style="124"/>
    <col min="2817" max="2817" width="30" style="124" customWidth="1"/>
    <col min="2818" max="2818" width="16.5" style="124" bestFit="1" customWidth="1"/>
    <col min="2819" max="2819" width="14.83203125" style="124" customWidth="1"/>
    <col min="2820" max="2820" width="16.6640625" style="124" bestFit="1" customWidth="1"/>
    <col min="2821" max="2823" width="13.83203125" style="124" bestFit="1" customWidth="1"/>
    <col min="2824" max="2825" width="13.5" style="124" bestFit="1" customWidth="1"/>
    <col min="2826" max="2826" width="18" style="124" customWidth="1"/>
    <col min="2827" max="3072" width="12" style="124"/>
    <col min="3073" max="3073" width="30" style="124" customWidth="1"/>
    <col min="3074" max="3074" width="16.5" style="124" bestFit="1" customWidth="1"/>
    <col min="3075" max="3075" width="14.83203125" style="124" customWidth="1"/>
    <col min="3076" max="3076" width="16.6640625" style="124" bestFit="1" customWidth="1"/>
    <col min="3077" max="3079" width="13.83203125" style="124" bestFit="1" customWidth="1"/>
    <col min="3080" max="3081" width="13.5" style="124" bestFit="1" customWidth="1"/>
    <col min="3082" max="3082" width="18" style="124" customWidth="1"/>
    <col min="3083" max="3328" width="12" style="124"/>
    <col min="3329" max="3329" width="30" style="124" customWidth="1"/>
    <col min="3330" max="3330" width="16.5" style="124" bestFit="1" customWidth="1"/>
    <col min="3331" max="3331" width="14.83203125" style="124" customWidth="1"/>
    <col min="3332" max="3332" width="16.6640625" style="124" bestFit="1" customWidth="1"/>
    <col min="3333" max="3335" width="13.83203125" style="124" bestFit="1" customWidth="1"/>
    <col min="3336" max="3337" width="13.5" style="124" bestFit="1" customWidth="1"/>
    <col min="3338" max="3338" width="18" style="124" customWidth="1"/>
    <col min="3339" max="3584" width="12" style="124"/>
    <col min="3585" max="3585" width="30" style="124" customWidth="1"/>
    <col min="3586" max="3586" width="16.5" style="124" bestFit="1" customWidth="1"/>
    <col min="3587" max="3587" width="14.83203125" style="124" customWidth="1"/>
    <col min="3588" max="3588" width="16.6640625" style="124" bestFit="1" customWidth="1"/>
    <col min="3589" max="3591" width="13.83203125" style="124" bestFit="1" customWidth="1"/>
    <col min="3592" max="3593" width="13.5" style="124" bestFit="1" customWidth="1"/>
    <col min="3594" max="3594" width="18" style="124" customWidth="1"/>
    <col min="3595" max="3840" width="12" style="124"/>
    <col min="3841" max="3841" width="30" style="124" customWidth="1"/>
    <col min="3842" max="3842" width="16.5" style="124" bestFit="1" customWidth="1"/>
    <col min="3843" max="3843" width="14.83203125" style="124" customWidth="1"/>
    <col min="3844" max="3844" width="16.6640625" style="124" bestFit="1" customWidth="1"/>
    <col min="3845" max="3847" width="13.83203125" style="124" bestFit="1" customWidth="1"/>
    <col min="3848" max="3849" width="13.5" style="124" bestFit="1" customWidth="1"/>
    <col min="3850" max="3850" width="18" style="124" customWidth="1"/>
    <col min="3851" max="4096" width="12" style="124"/>
    <col min="4097" max="4097" width="30" style="124" customWidth="1"/>
    <col min="4098" max="4098" width="16.5" style="124" bestFit="1" customWidth="1"/>
    <col min="4099" max="4099" width="14.83203125" style="124" customWidth="1"/>
    <col min="4100" max="4100" width="16.6640625" style="124" bestFit="1" customWidth="1"/>
    <col min="4101" max="4103" width="13.83203125" style="124" bestFit="1" customWidth="1"/>
    <col min="4104" max="4105" width="13.5" style="124" bestFit="1" customWidth="1"/>
    <col min="4106" max="4106" width="18" style="124" customWidth="1"/>
    <col min="4107" max="4352" width="12" style="124"/>
    <col min="4353" max="4353" width="30" style="124" customWidth="1"/>
    <col min="4354" max="4354" width="16.5" style="124" bestFit="1" customWidth="1"/>
    <col min="4355" max="4355" width="14.83203125" style="124" customWidth="1"/>
    <col min="4356" max="4356" width="16.6640625" style="124" bestFit="1" customWidth="1"/>
    <col min="4357" max="4359" width="13.83203125" style="124" bestFit="1" customWidth="1"/>
    <col min="4360" max="4361" width="13.5" style="124" bestFit="1" customWidth="1"/>
    <col min="4362" max="4362" width="18" style="124" customWidth="1"/>
    <col min="4363" max="4608" width="12" style="124"/>
    <col min="4609" max="4609" width="30" style="124" customWidth="1"/>
    <col min="4610" max="4610" width="16.5" style="124" bestFit="1" customWidth="1"/>
    <col min="4611" max="4611" width="14.83203125" style="124" customWidth="1"/>
    <col min="4612" max="4612" width="16.6640625" style="124" bestFit="1" customWidth="1"/>
    <col min="4613" max="4615" width="13.83203125" style="124" bestFit="1" customWidth="1"/>
    <col min="4616" max="4617" width="13.5" style="124" bestFit="1" customWidth="1"/>
    <col min="4618" max="4618" width="18" style="124" customWidth="1"/>
    <col min="4619" max="4864" width="12" style="124"/>
    <col min="4865" max="4865" width="30" style="124" customWidth="1"/>
    <col min="4866" max="4866" width="16.5" style="124" bestFit="1" customWidth="1"/>
    <col min="4867" max="4867" width="14.83203125" style="124" customWidth="1"/>
    <col min="4868" max="4868" width="16.6640625" style="124" bestFit="1" customWidth="1"/>
    <col min="4869" max="4871" width="13.83203125" style="124" bestFit="1" customWidth="1"/>
    <col min="4872" max="4873" width="13.5" style="124" bestFit="1" customWidth="1"/>
    <col min="4874" max="4874" width="18" style="124" customWidth="1"/>
    <col min="4875" max="5120" width="12" style="124"/>
    <col min="5121" max="5121" width="30" style="124" customWidth="1"/>
    <col min="5122" max="5122" width="16.5" style="124" bestFit="1" customWidth="1"/>
    <col min="5123" max="5123" width="14.83203125" style="124" customWidth="1"/>
    <col min="5124" max="5124" width="16.6640625" style="124" bestFit="1" customWidth="1"/>
    <col min="5125" max="5127" width="13.83203125" style="124" bestFit="1" customWidth="1"/>
    <col min="5128" max="5129" width="13.5" style="124" bestFit="1" customWidth="1"/>
    <col min="5130" max="5130" width="18" style="124" customWidth="1"/>
    <col min="5131" max="5376" width="12" style="124"/>
    <col min="5377" max="5377" width="30" style="124" customWidth="1"/>
    <col min="5378" max="5378" width="16.5" style="124" bestFit="1" customWidth="1"/>
    <col min="5379" max="5379" width="14.83203125" style="124" customWidth="1"/>
    <col min="5380" max="5380" width="16.6640625" style="124" bestFit="1" customWidth="1"/>
    <col min="5381" max="5383" width="13.83203125" style="124" bestFit="1" customWidth="1"/>
    <col min="5384" max="5385" width="13.5" style="124" bestFit="1" customWidth="1"/>
    <col min="5386" max="5386" width="18" style="124" customWidth="1"/>
    <col min="5387" max="5632" width="12" style="124"/>
    <col min="5633" max="5633" width="30" style="124" customWidth="1"/>
    <col min="5634" max="5634" width="16.5" style="124" bestFit="1" customWidth="1"/>
    <col min="5635" max="5635" width="14.83203125" style="124" customWidth="1"/>
    <col min="5636" max="5636" width="16.6640625" style="124" bestFit="1" customWidth="1"/>
    <col min="5637" max="5639" width="13.83203125" style="124" bestFit="1" customWidth="1"/>
    <col min="5640" max="5641" width="13.5" style="124" bestFit="1" customWidth="1"/>
    <col min="5642" max="5642" width="18" style="124" customWidth="1"/>
    <col min="5643" max="5888" width="12" style="124"/>
    <col min="5889" max="5889" width="30" style="124" customWidth="1"/>
    <col min="5890" max="5890" width="16.5" style="124" bestFit="1" customWidth="1"/>
    <col min="5891" max="5891" width="14.83203125" style="124" customWidth="1"/>
    <col min="5892" max="5892" width="16.6640625" style="124" bestFit="1" customWidth="1"/>
    <col min="5893" max="5895" width="13.83203125" style="124" bestFit="1" customWidth="1"/>
    <col min="5896" max="5897" width="13.5" style="124" bestFit="1" customWidth="1"/>
    <col min="5898" max="5898" width="18" style="124" customWidth="1"/>
    <col min="5899" max="6144" width="12" style="124"/>
    <col min="6145" max="6145" width="30" style="124" customWidth="1"/>
    <col min="6146" max="6146" width="16.5" style="124" bestFit="1" customWidth="1"/>
    <col min="6147" max="6147" width="14.83203125" style="124" customWidth="1"/>
    <col min="6148" max="6148" width="16.6640625" style="124" bestFit="1" customWidth="1"/>
    <col min="6149" max="6151" width="13.83203125" style="124" bestFit="1" customWidth="1"/>
    <col min="6152" max="6153" width="13.5" style="124" bestFit="1" customWidth="1"/>
    <col min="6154" max="6154" width="18" style="124" customWidth="1"/>
    <col min="6155" max="6400" width="12" style="124"/>
    <col min="6401" max="6401" width="30" style="124" customWidth="1"/>
    <col min="6402" max="6402" width="16.5" style="124" bestFit="1" customWidth="1"/>
    <col min="6403" max="6403" width="14.83203125" style="124" customWidth="1"/>
    <col min="6404" max="6404" width="16.6640625" style="124" bestFit="1" customWidth="1"/>
    <col min="6405" max="6407" width="13.83203125" style="124" bestFit="1" customWidth="1"/>
    <col min="6408" max="6409" width="13.5" style="124" bestFit="1" customWidth="1"/>
    <col min="6410" max="6410" width="18" style="124" customWidth="1"/>
    <col min="6411" max="6656" width="12" style="124"/>
    <col min="6657" max="6657" width="30" style="124" customWidth="1"/>
    <col min="6658" max="6658" width="16.5" style="124" bestFit="1" customWidth="1"/>
    <col min="6659" max="6659" width="14.83203125" style="124" customWidth="1"/>
    <col min="6660" max="6660" width="16.6640625" style="124" bestFit="1" customWidth="1"/>
    <col min="6661" max="6663" width="13.83203125" style="124" bestFit="1" customWidth="1"/>
    <col min="6664" max="6665" width="13.5" style="124" bestFit="1" customWidth="1"/>
    <col min="6666" max="6666" width="18" style="124" customWidth="1"/>
    <col min="6667" max="6912" width="12" style="124"/>
    <col min="6913" max="6913" width="30" style="124" customWidth="1"/>
    <col min="6914" max="6914" width="16.5" style="124" bestFit="1" customWidth="1"/>
    <col min="6915" max="6915" width="14.83203125" style="124" customWidth="1"/>
    <col min="6916" max="6916" width="16.6640625" style="124" bestFit="1" customWidth="1"/>
    <col min="6917" max="6919" width="13.83203125" style="124" bestFit="1" customWidth="1"/>
    <col min="6920" max="6921" width="13.5" style="124" bestFit="1" customWidth="1"/>
    <col min="6922" max="6922" width="18" style="124" customWidth="1"/>
    <col min="6923" max="7168" width="12" style="124"/>
    <col min="7169" max="7169" width="30" style="124" customWidth="1"/>
    <col min="7170" max="7170" width="16.5" style="124" bestFit="1" customWidth="1"/>
    <col min="7171" max="7171" width="14.83203125" style="124" customWidth="1"/>
    <col min="7172" max="7172" width="16.6640625" style="124" bestFit="1" customWidth="1"/>
    <col min="7173" max="7175" width="13.83203125" style="124" bestFit="1" customWidth="1"/>
    <col min="7176" max="7177" width="13.5" style="124" bestFit="1" customWidth="1"/>
    <col min="7178" max="7178" width="18" style="124" customWidth="1"/>
    <col min="7179" max="7424" width="12" style="124"/>
    <col min="7425" max="7425" width="30" style="124" customWidth="1"/>
    <col min="7426" max="7426" width="16.5" style="124" bestFit="1" customWidth="1"/>
    <col min="7427" max="7427" width="14.83203125" style="124" customWidth="1"/>
    <col min="7428" max="7428" width="16.6640625" style="124" bestFit="1" customWidth="1"/>
    <col min="7429" max="7431" width="13.83203125" style="124" bestFit="1" customWidth="1"/>
    <col min="7432" max="7433" width="13.5" style="124" bestFit="1" customWidth="1"/>
    <col min="7434" max="7434" width="18" style="124" customWidth="1"/>
    <col min="7435" max="7680" width="12" style="124"/>
    <col min="7681" max="7681" width="30" style="124" customWidth="1"/>
    <col min="7682" max="7682" width="16.5" style="124" bestFit="1" customWidth="1"/>
    <col min="7683" max="7683" width="14.83203125" style="124" customWidth="1"/>
    <col min="7684" max="7684" width="16.6640625" style="124" bestFit="1" customWidth="1"/>
    <col min="7685" max="7687" width="13.83203125" style="124" bestFit="1" customWidth="1"/>
    <col min="7688" max="7689" width="13.5" style="124" bestFit="1" customWidth="1"/>
    <col min="7690" max="7690" width="18" style="124" customWidth="1"/>
    <col min="7691" max="7936" width="12" style="124"/>
    <col min="7937" max="7937" width="30" style="124" customWidth="1"/>
    <col min="7938" max="7938" width="16.5" style="124" bestFit="1" customWidth="1"/>
    <col min="7939" max="7939" width="14.83203125" style="124" customWidth="1"/>
    <col min="7940" max="7940" width="16.6640625" style="124" bestFit="1" customWidth="1"/>
    <col min="7941" max="7943" width="13.83203125" style="124" bestFit="1" customWidth="1"/>
    <col min="7944" max="7945" width="13.5" style="124" bestFit="1" customWidth="1"/>
    <col min="7946" max="7946" width="18" style="124" customWidth="1"/>
    <col min="7947" max="8192" width="12" style="124"/>
    <col min="8193" max="8193" width="30" style="124" customWidth="1"/>
    <col min="8194" max="8194" width="16.5" style="124" bestFit="1" customWidth="1"/>
    <col min="8195" max="8195" width="14.83203125" style="124" customWidth="1"/>
    <col min="8196" max="8196" width="16.6640625" style="124" bestFit="1" customWidth="1"/>
    <col min="8197" max="8199" width="13.83203125" style="124" bestFit="1" customWidth="1"/>
    <col min="8200" max="8201" width="13.5" style="124" bestFit="1" customWidth="1"/>
    <col min="8202" max="8202" width="18" style="124" customWidth="1"/>
    <col min="8203" max="8448" width="12" style="124"/>
    <col min="8449" max="8449" width="30" style="124" customWidth="1"/>
    <col min="8450" max="8450" width="16.5" style="124" bestFit="1" customWidth="1"/>
    <col min="8451" max="8451" width="14.83203125" style="124" customWidth="1"/>
    <col min="8452" max="8452" width="16.6640625" style="124" bestFit="1" customWidth="1"/>
    <col min="8453" max="8455" width="13.83203125" style="124" bestFit="1" customWidth="1"/>
    <col min="8456" max="8457" width="13.5" style="124" bestFit="1" customWidth="1"/>
    <col min="8458" max="8458" width="18" style="124" customWidth="1"/>
    <col min="8459" max="8704" width="12" style="124"/>
    <col min="8705" max="8705" width="30" style="124" customWidth="1"/>
    <col min="8706" max="8706" width="16.5" style="124" bestFit="1" customWidth="1"/>
    <col min="8707" max="8707" width="14.83203125" style="124" customWidth="1"/>
    <col min="8708" max="8708" width="16.6640625" style="124" bestFit="1" customWidth="1"/>
    <col min="8709" max="8711" width="13.83203125" style="124" bestFit="1" customWidth="1"/>
    <col min="8712" max="8713" width="13.5" style="124" bestFit="1" customWidth="1"/>
    <col min="8714" max="8714" width="18" style="124" customWidth="1"/>
    <col min="8715" max="8960" width="12" style="124"/>
    <col min="8961" max="8961" width="30" style="124" customWidth="1"/>
    <col min="8962" max="8962" width="16.5" style="124" bestFit="1" customWidth="1"/>
    <col min="8963" max="8963" width="14.83203125" style="124" customWidth="1"/>
    <col min="8964" max="8964" width="16.6640625" style="124" bestFit="1" customWidth="1"/>
    <col min="8965" max="8967" width="13.83203125" style="124" bestFit="1" customWidth="1"/>
    <col min="8968" max="8969" width="13.5" style="124" bestFit="1" customWidth="1"/>
    <col min="8970" max="8970" width="18" style="124" customWidth="1"/>
    <col min="8971" max="9216" width="12" style="124"/>
    <col min="9217" max="9217" width="30" style="124" customWidth="1"/>
    <col min="9218" max="9218" width="16.5" style="124" bestFit="1" customWidth="1"/>
    <col min="9219" max="9219" width="14.83203125" style="124" customWidth="1"/>
    <col min="9220" max="9220" width="16.6640625" style="124" bestFit="1" customWidth="1"/>
    <col min="9221" max="9223" width="13.83203125" style="124" bestFit="1" customWidth="1"/>
    <col min="9224" max="9225" width="13.5" style="124" bestFit="1" customWidth="1"/>
    <col min="9226" max="9226" width="18" style="124" customWidth="1"/>
    <col min="9227" max="9472" width="12" style="124"/>
    <col min="9473" max="9473" width="30" style="124" customWidth="1"/>
    <col min="9474" max="9474" width="16.5" style="124" bestFit="1" customWidth="1"/>
    <col min="9475" max="9475" width="14.83203125" style="124" customWidth="1"/>
    <col min="9476" max="9476" width="16.6640625" style="124" bestFit="1" customWidth="1"/>
    <col min="9477" max="9479" width="13.83203125" style="124" bestFit="1" customWidth="1"/>
    <col min="9480" max="9481" width="13.5" style="124" bestFit="1" customWidth="1"/>
    <col min="9482" max="9482" width="18" style="124" customWidth="1"/>
    <col min="9483" max="9728" width="12" style="124"/>
    <col min="9729" max="9729" width="30" style="124" customWidth="1"/>
    <col min="9730" max="9730" width="16.5" style="124" bestFit="1" customWidth="1"/>
    <col min="9731" max="9731" width="14.83203125" style="124" customWidth="1"/>
    <col min="9732" max="9732" width="16.6640625" style="124" bestFit="1" customWidth="1"/>
    <col min="9733" max="9735" width="13.83203125" style="124" bestFit="1" customWidth="1"/>
    <col min="9736" max="9737" width="13.5" style="124" bestFit="1" customWidth="1"/>
    <col min="9738" max="9738" width="18" style="124" customWidth="1"/>
    <col min="9739" max="9984" width="12" style="124"/>
    <col min="9985" max="9985" width="30" style="124" customWidth="1"/>
    <col min="9986" max="9986" width="16.5" style="124" bestFit="1" customWidth="1"/>
    <col min="9987" max="9987" width="14.83203125" style="124" customWidth="1"/>
    <col min="9988" max="9988" width="16.6640625" style="124" bestFit="1" customWidth="1"/>
    <col min="9989" max="9991" width="13.83203125" style="124" bestFit="1" customWidth="1"/>
    <col min="9992" max="9993" width="13.5" style="124" bestFit="1" customWidth="1"/>
    <col min="9994" max="9994" width="18" style="124" customWidth="1"/>
    <col min="9995" max="10240" width="12" style="124"/>
    <col min="10241" max="10241" width="30" style="124" customWidth="1"/>
    <col min="10242" max="10242" width="16.5" style="124" bestFit="1" customWidth="1"/>
    <col min="10243" max="10243" width="14.83203125" style="124" customWidth="1"/>
    <col min="10244" max="10244" width="16.6640625" style="124" bestFit="1" customWidth="1"/>
    <col min="10245" max="10247" width="13.83203125" style="124" bestFit="1" customWidth="1"/>
    <col min="10248" max="10249" width="13.5" style="124" bestFit="1" customWidth="1"/>
    <col min="10250" max="10250" width="18" style="124" customWidth="1"/>
    <col min="10251" max="10496" width="12" style="124"/>
    <col min="10497" max="10497" width="30" style="124" customWidth="1"/>
    <col min="10498" max="10498" width="16.5" style="124" bestFit="1" customWidth="1"/>
    <col min="10499" max="10499" width="14.83203125" style="124" customWidth="1"/>
    <col min="10500" max="10500" width="16.6640625" style="124" bestFit="1" customWidth="1"/>
    <col min="10501" max="10503" width="13.83203125" style="124" bestFit="1" customWidth="1"/>
    <col min="10504" max="10505" width="13.5" style="124" bestFit="1" customWidth="1"/>
    <col min="10506" max="10506" width="18" style="124" customWidth="1"/>
    <col min="10507" max="10752" width="12" style="124"/>
    <col min="10753" max="10753" width="30" style="124" customWidth="1"/>
    <col min="10754" max="10754" width="16.5" style="124" bestFit="1" customWidth="1"/>
    <col min="10755" max="10755" width="14.83203125" style="124" customWidth="1"/>
    <col min="10756" max="10756" width="16.6640625" style="124" bestFit="1" customWidth="1"/>
    <col min="10757" max="10759" width="13.83203125" style="124" bestFit="1" customWidth="1"/>
    <col min="10760" max="10761" width="13.5" style="124" bestFit="1" customWidth="1"/>
    <col min="10762" max="10762" width="18" style="124" customWidth="1"/>
    <col min="10763" max="11008" width="12" style="124"/>
    <col min="11009" max="11009" width="30" style="124" customWidth="1"/>
    <col min="11010" max="11010" width="16.5" style="124" bestFit="1" customWidth="1"/>
    <col min="11011" max="11011" width="14.83203125" style="124" customWidth="1"/>
    <col min="11012" max="11012" width="16.6640625" style="124" bestFit="1" customWidth="1"/>
    <col min="11013" max="11015" width="13.83203125" style="124" bestFit="1" customWidth="1"/>
    <col min="11016" max="11017" width="13.5" style="124" bestFit="1" customWidth="1"/>
    <col min="11018" max="11018" width="18" style="124" customWidth="1"/>
    <col min="11019" max="11264" width="12" style="124"/>
    <col min="11265" max="11265" width="30" style="124" customWidth="1"/>
    <col min="11266" max="11266" width="16.5" style="124" bestFit="1" customWidth="1"/>
    <col min="11267" max="11267" width="14.83203125" style="124" customWidth="1"/>
    <col min="11268" max="11268" width="16.6640625" style="124" bestFit="1" customWidth="1"/>
    <col min="11269" max="11271" width="13.83203125" style="124" bestFit="1" customWidth="1"/>
    <col min="11272" max="11273" width="13.5" style="124" bestFit="1" customWidth="1"/>
    <col min="11274" max="11274" width="18" style="124" customWidth="1"/>
    <col min="11275" max="11520" width="12" style="124"/>
    <col min="11521" max="11521" width="30" style="124" customWidth="1"/>
    <col min="11522" max="11522" width="16.5" style="124" bestFit="1" customWidth="1"/>
    <col min="11523" max="11523" width="14.83203125" style="124" customWidth="1"/>
    <col min="11524" max="11524" width="16.6640625" style="124" bestFit="1" customWidth="1"/>
    <col min="11525" max="11527" width="13.83203125" style="124" bestFit="1" customWidth="1"/>
    <col min="11528" max="11529" width="13.5" style="124" bestFit="1" customWidth="1"/>
    <col min="11530" max="11530" width="18" style="124" customWidth="1"/>
    <col min="11531" max="11776" width="12" style="124"/>
    <col min="11777" max="11777" width="30" style="124" customWidth="1"/>
    <col min="11778" max="11778" width="16.5" style="124" bestFit="1" customWidth="1"/>
    <col min="11779" max="11779" width="14.83203125" style="124" customWidth="1"/>
    <col min="11780" max="11780" width="16.6640625" style="124" bestFit="1" customWidth="1"/>
    <col min="11781" max="11783" width="13.83203125" style="124" bestFit="1" customWidth="1"/>
    <col min="11784" max="11785" width="13.5" style="124" bestFit="1" customWidth="1"/>
    <col min="11786" max="11786" width="18" style="124" customWidth="1"/>
    <col min="11787" max="12032" width="12" style="124"/>
    <col min="12033" max="12033" width="30" style="124" customWidth="1"/>
    <col min="12034" max="12034" width="16.5" style="124" bestFit="1" customWidth="1"/>
    <col min="12035" max="12035" width="14.83203125" style="124" customWidth="1"/>
    <col min="12036" max="12036" width="16.6640625" style="124" bestFit="1" customWidth="1"/>
    <col min="12037" max="12039" width="13.83203125" style="124" bestFit="1" customWidth="1"/>
    <col min="12040" max="12041" width="13.5" style="124" bestFit="1" customWidth="1"/>
    <col min="12042" max="12042" width="18" style="124" customWidth="1"/>
    <col min="12043" max="12288" width="12" style="124"/>
    <col min="12289" max="12289" width="30" style="124" customWidth="1"/>
    <col min="12290" max="12290" width="16.5" style="124" bestFit="1" customWidth="1"/>
    <col min="12291" max="12291" width="14.83203125" style="124" customWidth="1"/>
    <col min="12292" max="12292" width="16.6640625" style="124" bestFit="1" customWidth="1"/>
    <col min="12293" max="12295" width="13.83203125" style="124" bestFit="1" customWidth="1"/>
    <col min="12296" max="12297" width="13.5" style="124" bestFit="1" customWidth="1"/>
    <col min="12298" max="12298" width="18" style="124" customWidth="1"/>
    <col min="12299" max="12544" width="12" style="124"/>
    <col min="12545" max="12545" width="30" style="124" customWidth="1"/>
    <col min="12546" max="12546" width="16.5" style="124" bestFit="1" customWidth="1"/>
    <col min="12547" max="12547" width="14.83203125" style="124" customWidth="1"/>
    <col min="12548" max="12548" width="16.6640625" style="124" bestFit="1" customWidth="1"/>
    <col min="12549" max="12551" width="13.83203125" style="124" bestFit="1" customWidth="1"/>
    <col min="12552" max="12553" width="13.5" style="124" bestFit="1" customWidth="1"/>
    <col min="12554" max="12554" width="18" style="124" customWidth="1"/>
    <col min="12555" max="12800" width="12" style="124"/>
    <col min="12801" max="12801" width="30" style="124" customWidth="1"/>
    <col min="12802" max="12802" width="16.5" style="124" bestFit="1" customWidth="1"/>
    <col min="12803" max="12803" width="14.83203125" style="124" customWidth="1"/>
    <col min="12804" max="12804" width="16.6640625" style="124" bestFit="1" customWidth="1"/>
    <col min="12805" max="12807" width="13.83203125" style="124" bestFit="1" customWidth="1"/>
    <col min="12808" max="12809" width="13.5" style="124" bestFit="1" customWidth="1"/>
    <col min="12810" max="12810" width="18" style="124" customWidth="1"/>
    <col min="12811" max="13056" width="12" style="124"/>
    <col min="13057" max="13057" width="30" style="124" customWidth="1"/>
    <col min="13058" max="13058" width="16.5" style="124" bestFit="1" customWidth="1"/>
    <col min="13059" max="13059" width="14.83203125" style="124" customWidth="1"/>
    <col min="13060" max="13060" width="16.6640625" style="124" bestFit="1" customWidth="1"/>
    <col min="13061" max="13063" width="13.83203125" style="124" bestFit="1" customWidth="1"/>
    <col min="13064" max="13065" width="13.5" style="124" bestFit="1" customWidth="1"/>
    <col min="13066" max="13066" width="18" style="124" customWidth="1"/>
    <col min="13067" max="13312" width="12" style="124"/>
    <col min="13313" max="13313" width="30" style="124" customWidth="1"/>
    <col min="13314" max="13314" width="16.5" style="124" bestFit="1" customWidth="1"/>
    <col min="13315" max="13315" width="14.83203125" style="124" customWidth="1"/>
    <col min="13316" max="13316" width="16.6640625" style="124" bestFit="1" customWidth="1"/>
    <col min="13317" max="13319" width="13.83203125" style="124" bestFit="1" customWidth="1"/>
    <col min="13320" max="13321" width="13.5" style="124" bestFit="1" customWidth="1"/>
    <col min="13322" max="13322" width="18" style="124" customWidth="1"/>
    <col min="13323" max="13568" width="12" style="124"/>
    <col min="13569" max="13569" width="30" style="124" customWidth="1"/>
    <col min="13570" max="13570" width="16.5" style="124" bestFit="1" customWidth="1"/>
    <col min="13571" max="13571" width="14.83203125" style="124" customWidth="1"/>
    <col min="13572" max="13572" width="16.6640625" style="124" bestFit="1" customWidth="1"/>
    <col min="13573" max="13575" width="13.83203125" style="124" bestFit="1" customWidth="1"/>
    <col min="13576" max="13577" width="13.5" style="124" bestFit="1" customWidth="1"/>
    <col min="13578" max="13578" width="18" style="124" customWidth="1"/>
    <col min="13579" max="13824" width="12" style="124"/>
    <col min="13825" max="13825" width="30" style="124" customWidth="1"/>
    <col min="13826" max="13826" width="16.5" style="124" bestFit="1" customWidth="1"/>
    <col min="13827" max="13827" width="14.83203125" style="124" customWidth="1"/>
    <col min="13828" max="13828" width="16.6640625" style="124" bestFit="1" customWidth="1"/>
    <col min="13829" max="13831" width="13.83203125" style="124" bestFit="1" customWidth="1"/>
    <col min="13832" max="13833" width="13.5" style="124" bestFit="1" customWidth="1"/>
    <col min="13834" max="13834" width="18" style="124" customWidth="1"/>
    <col min="13835" max="14080" width="12" style="124"/>
    <col min="14081" max="14081" width="30" style="124" customWidth="1"/>
    <col min="14082" max="14082" width="16.5" style="124" bestFit="1" customWidth="1"/>
    <col min="14083" max="14083" width="14.83203125" style="124" customWidth="1"/>
    <col min="14084" max="14084" width="16.6640625" style="124" bestFit="1" customWidth="1"/>
    <col min="14085" max="14087" width="13.83203125" style="124" bestFit="1" customWidth="1"/>
    <col min="14088" max="14089" width="13.5" style="124" bestFit="1" customWidth="1"/>
    <col min="14090" max="14090" width="18" style="124" customWidth="1"/>
    <col min="14091" max="14336" width="12" style="124"/>
    <col min="14337" max="14337" width="30" style="124" customWidth="1"/>
    <col min="14338" max="14338" width="16.5" style="124" bestFit="1" customWidth="1"/>
    <col min="14339" max="14339" width="14.83203125" style="124" customWidth="1"/>
    <col min="14340" max="14340" width="16.6640625" style="124" bestFit="1" customWidth="1"/>
    <col min="14341" max="14343" width="13.83203125" style="124" bestFit="1" customWidth="1"/>
    <col min="14344" max="14345" width="13.5" style="124" bestFit="1" customWidth="1"/>
    <col min="14346" max="14346" width="18" style="124" customWidth="1"/>
    <col min="14347" max="14592" width="12" style="124"/>
    <col min="14593" max="14593" width="30" style="124" customWidth="1"/>
    <col min="14594" max="14594" width="16.5" style="124" bestFit="1" customWidth="1"/>
    <col min="14595" max="14595" width="14.83203125" style="124" customWidth="1"/>
    <col min="14596" max="14596" width="16.6640625" style="124" bestFit="1" customWidth="1"/>
    <col min="14597" max="14599" width="13.83203125" style="124" bestFit="1" customWidth="1"/>
    <col min="14600" max="14601" width="13.5" style="124" bestFit="1" customWidth="1"/>
    <col min="14602" max="14602" width="18" style="124" customWidth="1"/>
    <col min="14603" max="14848" width="12" style="124"/>
    <col min="14849" max="14849" width="30" style="124" customWidth="1"/>
    <col min="14850" max="14850" width="16.5" style="124" bestFit="1" customWidth="1"/>
    <col min="14851" max="14851" width="14.83203125" style="124" customWidth="1"/>
    <col min="14852" max="14852" width="16.6640625" style="124" bestFit="1" customWidth="1"/>
    <col min="14853" max="14855" width="13.83203125" style="124" bestFit="1" customWidth="1"/>
    <col min="14856" max="14857" width="13.5" style="124" bestFit="1" customWidth="1"/>
    <col min="14858" max="14858" width="18" style="124" customWidth="1"/>
    <col min="14859" max="15104" width="12" style="124"/>
    <col min="15105" max="15105" width="30" style="124" customWidth="1"/>
    <col min="15106" max="15106" width="16.5" style="124" bestFit="1" customWidth="1"/>
    <col min="15107" max="15107" width="14.83203125" style="124" customWidth="1"/>
    <col min="15108" max="15108" width="16.6640625" style="124" bestFit="1" customWidth="1"/>
    <col min="15109" max="15111" width="13.83203125" style="124" bestFit="1" customWidth="1"/>
    <col min="15112" max="15113" width="13.5" style="124" bestFit="1" customWidth="1"/>
    <col min="15114" max="15114" width="18" style="124" customWidth="1"/>
    <col min="15115" max="15360" width="12" style="124"/>
    <col min="15361" max="15361" width="30" style="124" customWidth="1"/>
    <col min="15362" max="15362" width="16.5" style="124" bestFit="1" customWidth="1"/>
    <col min="15363" max="15363" width="14.83203125" style="124" customWidth="1"/>
    <col min="15364" max="15364" width="16.6640625" style="124" bestFit="1" customWidth="1"/>
    <col min="15365" max="15367" width="13.83203125" style="124" bestFit="1" customWidth="1"/>
    <col min="15368" max="15369" width="13.5" style="124" bestFit="1" customWidth="1"/>
    <col min="15370" max="15370" width="18" style="124" customWidth="1"/>
    <col min="15371" max="15616" width="12" style="124"/>
    <col min="15617" max="15617" width="30" style="124" customWidth="1"/>
    <col min="15618" max="15618" width="16.5" style="124" bestFit="1" customWidth="1"/>
    <col min="15619" max="15619" width="14.83203125" style="124" customWidth="1"/>
    <col min="15620" max="15620" width="16.6640625" style="124" bestFit="1" customWidth="1"/>
    <col min="15621" max="15623" width="13.83203125" style="124" bestFit="1" customWidth="1"/>
    <col min="15624" max="15625" width="13.5" style="124" bestFit="1" customWidth="1"/>
    <col min="15626" max="15626" width="18" style="124" customWidth="1"/>
    <col min="15627" max="15872" width="12" style="124"/>
    <col min="15873" max="15873" width="30" style="124" customWidth="1"/>
    <col min="15874" max="15874" width="16.5" style="124" bestFit="1" customWidth="1"/>
    <col min="15875" max="15875" width="14.83203125" style="124" customWidth="1"/>
    <col min="15876" max="15876" width="16.6640625" style="124" bestFit="1" customWidth="1"/>
    <col min="15877" max="15879" width="13.83203125" style="124" bestFit="1" customWidth="1"/>
    <col min="15880" max="15881" width="13.5" style="124" bestFit="1" customWidth="1"/>
    <col min="15882" max="15882" width="18" style="124" customWidth="1"/>
    <col min="15883" max="16128" width="12" style="124"/>
    <col min="16129" max="16129" width="30" style="124" customWidth="1"/>
    <col min="16130" max="16130" width="16.5" style="124" bestFit="1" customWidth="1"/>
    <col min="16131" max="16131" width="14.83203125" style="124" customWidth="1"/>
    <col min="16132" max="16132" width="16.6640625" style="124" bestFit="1" customWidth="1"/>
    <col min="16133" max="16135" width="13.83203125" style="124" bestFit="1" customWidth="1"/>
    <col min="16136" max="16137" width="13.5" style="124" bestFit="1" customWidth="1"/>
    <col min="16138" max="16138" width="18" style="124" customWidth="1"/>
    <col min="16139" max="16384" width="12" style="124"/>
  </cols>
  <sheetData>
    <row r="1" spans="1:18">
      <c r="A1" s="138"/>
      <c r="B1" s="144"/>
      <c r="C1" s="144"/>
      <c r="D1" s="144"/>
      <c r="E1" s="144"/>
      <c r="F1" s="144"/>
      <c r="G1" s="144"/>
      <c r="H1" s="144"/>
      <c r="I1" s="144"/>
    </row>
    <row r="2" spans="1:18">
      <c r="A2" s="138" t="s">
        <v>348</v>
      </c>
      <c r="B2" s="182" t="s">
        <v>256</v>
      </c>
      <c r="C2" s="182"/>
      <c r="D2" s="182" t="s">
        <v>254</v>
      </c>
      <c r="E2" s="182"/>
      <c r="F2" s="182" t="s">
        <v>255</v>
      </c>
      <c r="G2" s="182"/>
      <c r="H2" s="182" t="s">
        <v>14</v>
      </c>
      <c r="I2" s="182"/>
    </row>
    <row r="3" spans="1:18">
      <c r="A3" s="138"/>
      <c r="B3" s="149" t="s">
        <v>341</v>
      </c>
      <c r="C3" s="149" t="s">
        <v>349</v>
      </c>
      <c r="D3" s="149" t="s">
        <v>341</v>
      </c>
      <c r="E3" s="149" t="s">
        <v>349</v>
      </c>
      <c r="F3" s="149" t="s">
        <v>341</v>
      </c>
      <c r="G3" s="149" t="s">
        <v>349</v>
      </c>
      <c r="H3" s="149" t="s">
        <v>341</v>
      </c>
      <c r="I3" s="149" t="s">
        <v>349</v>
      </c>
    </row>
    <row r="4" spans="1:18">
      <c r="A4" s="124" t="s">
        <v>350</v>
      </c>
      <c r="B4" s="150">
        <v>75</v>
      </c>
      <c r="C4" s="150">
        <v>94</v>
      </c>
      <c r="D4" s="150">
        <v>527</v>
      </c>
      <c r="E4" s="150">
        <v>870</v>
      </c>
      <c r="F4" s="150">
        <v>999</v>
      </c>
      <c r="G4" s="150">
        <v>1255</v>
      </c>
      <c r="H4" s="150">
        <v>1898</v>
      </c>
      <c r="I4" s="150">
        <v>1644</v>
      </c>
    </row>
    <row r="5" spans="1:18">
      <c r="A5" s="124" t="s">
        <v>184</v>
      </c>
      <c r="B5" s="150">
        <v>3789</v>
      </c>
      <c r="C5" s="150">
        <v>5283</v>
      </c>
      <c r="D5" s="150">
        <v>13945</v>
      </c>
      <c r="E5" s="150">
        <v>18213</v>
      </c>
      <c r="F5" s="150">
        <v>12192</v>
      </c>
      <c r="G5" s="150">
        <v>12817</v>
      </c>
      <c r="H5" s="150">
        <v>5704</v>
      </c>
      <c r="I5" s="150">
        <v>5047</v>
      </c>
    </row>
    <row r="6" spans="1:18">
      <c r="A6" s="124" t="s">
        <v>351</v>
      </c>
      <c r="B6" s="150">
        <v>5528</v>
      </c>
      <c r="C6" s="150">
        <v>4238</v>
      </c>
      <c r="D6" s="150">
        <v>5403</v>
      </c>
      <c r="E6" s="150">
        <v>4454</v>
      </c>
      <c r="F6" s="150">
        <v>2536</v>
      </c>
      <c r="G6" s="150">
        <v>2452</v>
      </c>
      <c r="H6" s="150">
        <v>616</v>
      </c>
      <c r="I6" s="150">
        <v>602</v>
      </c>
    </row>
    <row r="7" spans="1:18">
      <c r="A7" s="124" t="s">
        <v>267</v>
      </c>
      <c r="B7" s="150">
        <v>1090</v>
      </c>
      <c r="C7" s="150">
        <v>705</v>
      </c>
      <c r="D7" s="150">
        <v>7029</v>
      </c>
      <c r="E7" s="150">
        <v>5129</v>
      </c>
      <c r="F7" s="150">
        <v>1978</v>
      </c>
      <c r="G7" s="150">
        <v>2274</v>
      </c>
      <c r="H7" s="150">
        <v>291</v>
      </c>
      <c r="I7" s="150">
        <v>513</v>
      </c>
    </row>
    <row r="8" spans="1:18">
      <c r="A8" s="124" t="s">
        <v>352</v>
      </c>
      <c r="B8" s="150">
        <v>1603</v>
      </c>
      <c r="C8" s="150">
        <v>1829</v>
      </c>
      <c r="D8" s="150">
        <v>7433</v>
      </c>
      <c r="E8" s="150">
        <v>8396</v>
      </c>
      <c r="F8" s="150">
        <v>3237</v>
      </c>
      <c r="G8" s="150">
        <v>3581</v>
      </c>
      <c r="H8" s="150">
        <v>221</v>
      </c>
      <c r="I8" s="150">
        <v>368</v>
      </c>
    </row>
    <row r="9" spans="1:18">
      <c r="A9" s="124" t="s">
        <v>353</v>
      </c>
      <c r="B9" s="150">
        <v>203</v>
      </c>
      <c r="C9" s="150">
        <v>137</v>
      </c>
      <c r="D9" s="150">
        <v>4736</v>
      </c>
      <c r="E9" s="150">
        <v>4106</v>
      </c>
      <c r="F9" s="150">
        <v>2300</v>
      </c>
      <c r="G9" s="150">
        <v>3305</v>
      </c>
      <c r="H9" s="150">
        <v>231</v>
      </c>
      <c r="I9" s="150">
        <v>705</v>
      </c>
      <c r="K9" s="151"/>
      <c r="L9" s="151"/>
      <c r="M9" s="151"/>
      <c r="N9" s="151"/>
      <c r="O9" s="151"/>
      <c r="P9" s="151"/>
      <c r="Q9" s="151"/>
      <c r="R9" s="151"/>
    </row>
    <row r="10" spans="1:18">
      <c r="A10" s="138" t="s">
        <v>16</v>
      </c>
      <c r="B10" s="150">
        <f t="shared" ref="B10:I10" si="0">SUM(B4:B9)</f>
        <v>12288</v>
      </c>
      <c r="C10" s="150">
        <f t="shared" si="0"/>
        <v>12286</v>
      </c>
      <c r="D10" s="150">
        <f t="shared" si="0"/>
        <v>39073</v>
      </c>
      <c r="E10" s="150">
        <f t="shared" si="0"/>
        <v>41168</v>
      </c>
      <c r="F10" s="150">
        <f t="shared" si="0"/>
        <v>23242</v>
      </c>
      <c r="G10" s="150">
        <f t="shared" si="0"/>
        <v>25684</v>
      </c>
      <c r="H10" s="150">
        <f t="shared" si="0"/>
        <v>8961</v>
      </c>
      <c r="I10" s="150">
        <f t="shared" si="0"/>
        <v>8879</v>
      </c>
      <c r="K10" s="151"/>
      <c r="L10" s="151"/>
      <c r="M10" s="151"/>
      <c r="N10" s="151"/>
      <c r="O10" s="151"/>
      <c r="P10" s="151"/>
      <c r="Q10" s="151"/>
      <c r="R10" s="151"/>
    </row>
    <row r="11" spans="1:18">
      <c r="K11" s="151"/>
      <c r="L11" s="151"/>
      <c r="M11" s="151"/>
      <c r="N11" s="151"/>
      <c r="O11" s="151"/>
      <c r="P11" s="151"/>
      <c r="Q11" s="151"/>
      <c r="R11" s="151"/>
    </row>
    <row r="12" spans="1:18">
      <c r="A12" s="173" t="s">
        <v>354</v>
      </c>
      <c r="B12" s="183" t="s">
        <v>256</v>
      </c>
      <c r="C12" s="183"/>
      <c r="D12" s="183" t="s">
        <v>254</v>
      </c>
      <c r="E12" s="183"/>
      <c r="F12" s="183" t="s">
        <v>255</v>
      </c>
      <c r="G12" s="183"/>
      <c r="H12" s="183" t="s">
        <v>14</v>
      </c>
      <c r="I12" s="183"/>
      <c r="K12" s="151"/>
      <c r="L12" s="151"/>
      <c r="M12" s="151"/>
      <c r="N12" s="151"/>
      <c r="O12" s="151"/>
      <c r="P12" s="151"/>
      <c r="Q12" s="151"/>
      <c r="R12" s="151"/>
    </row>
    <row r="13" spans="1:18">
      <c r="A13" s="174" t="s">
        <v>348</v>
      </c>
      <c r="B13" s="175"/>
      <c r="C13" s="175"/>
      <c r="D13" s="175"/>
      <c r="E13" s="175"/>
      <c r="F13" s="175"/>
      <c r="G13" s="175"/>
      <c r="H13" s="175"/>
      <c r="I13" s="175"/>
      <c r="K13" s="151"/>
      <c r="L13" s="151"/>
      <c r="M13" s="151"/>
      <c r="N13" s="151"/>
      <c r="O13" s="151"/>
      <c r="P13" s="151"/>
      <c r="Q13" s="151"/>
      <c r="R13" s="151"/>
    </row>
    <row r="14" spans="1:18">
      <c r="A14" s="174"/>
      <c r="B14" s="175" t="s">
        <v>341</v>
      </c>
      <c r="C14" s="175" t="s">
        <v>349</v>
      </c>
      <c r="D14" s="175" t="s">
        <v>341</v>
      </c>
      <c r="E14" s="175" t="s">
        <v>349</v>
      </c>
      <c r="F14" s="175" t="s">
        <v>341</v>
      </c>
      <c r="G14" s="175" t="s">
        <v>349</v>
      </c>
      <c r="H14" s="175" t="s">
        <v>341</v>
      </c>
      <c r="I14" s="175" t="s">
        <v>349</v>
      </c>
      <c r="K14" s="151"/>
      <c r="L14" s="151"/>
      <c r="M14" s="151"/>
      <c r="N14" s="151"/>
      <c r="O14" s="151"/>
      <c r="P14" s="151"/>
      <c r="Q14" s="151"/>
      <c r="R14" s="151"/>
    </row>
    <row r="15" spans="1:18" ht="15.75">
      <c r="A15" s="140" t="s">
        <v>350</v>
      </c>
      <c r="B15" s="176">
        <f t="shared" ref="B15:I21" si="1">B4/B$10</f>
        <v>6.103515625E-3</v>
      </c>
      <c r="C15" s="176">
        <f t="shared" si="1"/>
        <v>7.6509848608171905E-3</v>
      </c>
      <c r="D15" s="176">
        <f t="shared" si="1"/>
        <v>1.3487574539963658E-2</v>
      </c>
      <c r="E15" s="176">
        <f t="shared" si="1"/>
        <v>2.1132918771861641E-2</v>
      </c>
      <c r="F15" s="176">
        <f t="shared" si="1"/>
        <v>4.2982531623784528E-2</v>
      </c>
      <c r="G15" s="176">
        <f t="shared" si="1"/>
        <v>4.8863105435290453E-2</v>
      </c>
      <c r="H15" s="176">
        <f t="shared" si="1"/>
        <v>0.21180671800022319</v>
      </c>
      <c r="I15" s="176">
        <f t="shared" si="1"/>
        <v>0.18515598603446334</v>
      </c>
      <c r="J15" s="152"/>
      <c r="K15" s="151"/>
      <c r="L15" s="151"/>
      <c r="M15" s="151"/>
      <c r="N15" s="151"/>
      <c r="O15" s="151"/>
      <c r="P15" s="151"/>
      <c r="Q15" s="151"/>
      <c r="R15" s="151"/>
    </row>
    <row r="16" spans="1:18">
      <c r="A16" s="140" t="s">
        <v>184</v>
      </c>
      <c r="B16" s="176">
        <f t="shared" si="1"/>
        <v>0.308349609375</v>
      </c>
      <c r="C16" s="176">
        <f t="shared" si="1"/>
        <v>0.43000162786911933</v>
      </c>
      <c r="D16" s="176">
        <f t="shared" si="1"/>
        <v>0.35689606633736853</v>
      </c>
      <c r="E16" s="176">
        <f t="shared" si="1"/>
        <v>0.44240672366886902</v>
      </c>
      <c r="F16" s="176">
        <f t="shared" si="1"/>
        <v>0.5245675931503313</v>
      </c>
      <c r="G16" s="176">
        <f t="shared" si="1"/>
        <v>0.49902663136583086</v>
      </c>
      <c r="H16" s="176">
        <f t="shared" si="1"/>
        <v>0.63653610088159807</v>
      </c>
      <c r="I16" s="176">
        <f t="shared" si="1"/>
        <v>0.56841986710215109</v>
      </c>
      <c r="K16" s="151"/>
      <c r="L16" s="151"/>
      <c r="M16" s="151"/>
      <c r="N16" s="151"/>
      <c r="O16" s="151"/>
      <c r="P16" s="151"/>
      <c r="Q16" s="151"/>
      <c r="R16" s="151"/>
    </row>
    <row r="17" spans="1:18">
      <c r="A17" s="140" t="s">
        <v>351</v>
      </c>
      <c r="B17" s="176">
        <f t="shared" si="1"/>
        <v>0.44986979166666669</v>
      </c>
      <c r="C17" s="176">
        <f t="shared" si="1"/>
        <v>0.34494546638450269</v>
      </c>
      <c r="D17" s="176">
        <f t="shared" si="1"/>
        <v>0.13827963043533897</v>
      </c>
      <c r="E17" s="176">
        <f t="shared" si="1"/>
        <v>0.10819082782743879</v>
      </c>
      <c r="F17" s="176">
        <f t="shared" si="1"/>
        <v>0.1091128130109285</v>
      </c>
      <c r="G17" s="176">
        <f t="shared" si="1"/>
        <v>9.5467995639308523E-2</v>
      </c>
      <c r="H17" s="176">
        <f t="shared" si="1"/>
        <v>6.8742327865193617E-2</v>
      </c>
      <c r="I17" s="176">
        <f t="shared" si="1"/>
        <v>6.7800427976123442E-2</v>
      </c>
      <c r="K17" s="151"/>
      <c r="L17" s="151"/>
      <c r="M17" s="151"/>
      <c r="N17" s="151"/>
      <c r="O17" s="151"/>
      <c r="P17" s="151"/>
      <c r="Q17" s="151"/>
      <c r="R17" s="151"/>
    </row>
    <row r="18" spans="1:18">
      <c r="A18" s="140" t="s">
        <v>267</v>
      </c>
      <c r="B18" s="176">
        <f t="shared" si="1"/>
        <v>8.8704427083333329E-2</v>
      </c>
      <c r="C18" s="176">
        <f t="shared" si="1"/>
        <v>5.7382386456128927E-2</v>
      </c>
      <c r="D18" s="176">
        <f t="shared" si="1"/>
        <v>0.17989404448084356</v>
      </c>
      <c r="E18" s="176">
        <f t="shared" si="1"/>
        <v>0.12458705790905558</v>
      </c>
      <c r="F18" s="176">
        <f t="shared" si="1"/>
        <v>8.5104552103949752E-2</v>
      </c>
      <c r="G18" s="176">
        <f t="shared" si="1"/>
        <v>8.8537610964024294E-2</v>
      </c>
      <c r="H18" s="176">
        <f t="shared" si="1"/>
        <v>3.247405423501841E-2</v>
      </c>
      <c r="I18" s="176">
        <f t="shared" si="1"/>
        <v>5.7776776664038743E-2</v>
      </c>
      <c r="K18" s="151"/>
      <c r="L18" s="151"/>
      <c r="M18" s="151"/>
      <c r="N18" s="151"/>
      <c r="O18" s="151"/>
      <c r="P18" s="151"/>
      <c r="Q18" s="151"/>
      <c r="R18" s="151"/>
    </row>
    <row r="19" spans="1:18">
      <c r="A19" s="140" t="s">
        <v>352</v>
      </c>
      <c r="B19" s="176">
        <f t="shared" si="1"/>
        <v>0.13045247395833334</v>
      </c>
      <c r="C19" s="176">
        <f t="shared" si="1"/>
        <v>0.14886863096207065</v>
      </c>
      <c r="D19" s="176">
        <f t="shared" si="1"/>
        <v>0.19023366519079671</v>
      </c>
      <c r="E19" s="176">
        <f t="shared" si="1"/>
        <v>0.20394481150408084</v>
      </c>
      <c r="F19" s="176">
        <f t="shared" si="1"/>
        <v>0.13927372859478529</v>
      </c>
      <c r="G19" s="176">
        <f t="shared" si="1"/>
        <v>0.13942532315838654</v>
      </c>
      <c r="H19" s="176">
        <f t="shared" si="1"/>
        <v>2.4662426068519139E-2</v>
      </c>
      <c r="I19" s="176">
        <f t="shared" si="1"/>
        <v>4.1446108796035587E-2</v>
      </c>
      <c r="K19" s="151"/>
      <c r="L19" s="151"/>
      <c r="M19" s="151"/>
      <c r="N19" s="151"/>
      <c r="O19" s="151"/>
      <c r="P19" s="151"/>
      <c r="Q19" s="151"/>
      <c r="R19" s="151"/>
    </row>
    <row r="20" spans="1:18">
      <c r="A20" s="140" t="s">
        <v>353</v>
      </c>
      <c r="B20" s="176">
        <f t="shared" si="1"/>
        <v>1.6520182291666668E-2</v>
      </c>
      <c r="C20" s="176">
        <f t="shared" si="1"/>
        <v>1.1150903467361225E-2</v>
      </c>
      <c r="D20" s="176">
        <f t="shared" si="1"/>
        <v>0.12120901901568858</v>
      </c>
      <c r="E20" s="176">
        <f t="shared" si="1"/>
        <v>9.9737660318694132E-2</v>
      </c>
      <c r="F20" s="176">
        <f t="shared" si="1"/>
        <v>9.8958781516220631E-2</v>
      </c>
      <c r="G20" s="176">
        <f t="shared" si="1"/>
        <v>0.12867933343715932</v>
      </c>
      <c r="H20" s="176">
        <f t="shared" si="1"/>
        <v>2.5778372949447605E-2</v>
      </c>
      <c r="I20" s="176">
        <f t="shared" si="1"/>
        <v>7.9400833427187748E-2</v>
      </c>
      <c r="K20" s="151"/>
      <c r="L20" s="151"/>
      <c r="M20" s="151"/>
      <c r="N20" s="151"/>
      <c r="O20" s="151"/>
      <c r="P20" s="151"/>
      <c r="Q20" s="151"/>
      <c r="R20" s="151"/>
    </row>
    <row r="21" spans="1:18">
      <c r="A21" s="174" t="s">
        <v>16</v>
      </c>
      <c r="B21" s="176">
        <f t="shared" si="1"/>
        <v>1</v>
      </c>
      <c r="C21" s="176">
        <f t="shared" si="1"/>
        <v>1</v>
      </c>
      <c r="D21" s="176">
        <f t="shared" si="1"/>
        <v>1</v>
      </c>
      <c r="E21" s="176">
        <f t="shared" si="1"/>
        <v>1</v>
      </c>
      <c r="F21" s="176">
        <f t="shared" si="1"/>
        <v>1</v>
      </c>
      <c r="G21" s="176">
        <f t="shared" si="1"/>
        <v>1</v>
      </c>
      <c r="H21" s="176">
        <f t="shared" si="1"/>
        <v>1</v>
      </c>
      <c r="I21" s="176">
        <f t="shared" si="1"/>
        <v>1</v>
      </c>
      <c r="K21" s="151"/>
      <c r="L21" s="151"/>
      <c r="M21" s="151"/>
      <c r="N21" s="151"/>
      <c r="O21" s="151"/>
      <c r="P21" s="151"/>
      <c r="Q21" s="151"/>
      <c r="R21" s="151"/>
    </row>
    <row r="22" spans="1:18">
      <c r="K22" s="151"/>
      <c r="L22" s="151"/>
      <c r="M22" s="151"/>
      <c r="N22" s="151"/>
      <c r="O22" s="151"/>
      <c r="P22" s="151"/>
      <c r="Q22" s="151"/>
      <c r="R22" s="151"/>
    </row>
    <row r="23" spans="1:18">
      <c r="A23" s="153" t="s">
        <v>355</v>
      </c>
      <c r="K23" s="151"/>
      <c r="L23" s="151"/>
      <c r="M23" s="151"/>
      <c r="N23" s="151"/>
      <c r="O23" s="151"/>
      <c r="P23" s="151"/>
      <c r="Q23" s="151"/>
      <c r="R23" s="151"/>
    </row>
    <row r="24" spans="1:18">
      <c r="B24" s="182" t="s">
        <v>356</v>
      </c>
      <c r="C24" s="182"/>
      <c r="D24" s="182" t="s">
        <v>357</v>
      </c>
      <c r="E24" s="182"/>
      <c r="F24" s="182" t="s">
        <v>358</v>
      </c>
      <c r="G24" s="182"/>
      <c r="K24" s="151"/>
      <c r="L24" s="151"/>
      <c r="M24" s="151"/>
      <c r="N24" s="151"/>
      <c r="O24" s="151"/>
      <c r="P24" s="151"/>
      <c r="Q24" s="151"/>
      <c r="R24" s="151"/>
    </row>
    <row r="25" spans="1:18">
      <c r="B25" s="154" t="s">
        <v>367</v>
      </c>
      <c r="C25" s="154" t="s">
        <v>368</v>
      </c>
      <c r="D25" s="154" t="s">
        <v>367</v>
      </c>
      <c r="E25" s="154" t="s">
        <v>368</v>
      </c>
      <c r="F25" s="154" t="s">
        <v>367</v>
      </c>
      <c r="G25" s="154" t="s">
        <v>368</v>
      </c>
      <c r="K25" s="151"/>
      <c r="L25" s="151"/>
      <c r="M25" s="151"/>
      <c r="N25" s="151"/>
      <c r="O25" s="151"/>
      <c r="P25" s="151"/>
      <c r="Q25" s="151"/>
      <c r="R25" s="151"/>
    </row>
    <row r="26" spans="1:18">
      <c r="A26" s="124" t="s">
        <v>360</v>
      </c>
      <c r="B26" s="144">
        <v>76.760563380281681</v>
      </c>
      <c r="C26" s="144">
        <v>82.35294117647058</v>
      </c>
      <c r="D26" s="144">
        <v>65.106382978723403</v>
      </c>
      <c r="E26" s="144">
        <v>70.340681362725448</v>
      </c>
      <c r="F26" s="144">
        <v>68.637532133676089</v>
      </c>
      <c r="G26" s="144">
        <v>83.555555555555557</v>
      </c>
      <c r="K26" s="151"/>
      <c r="L26" s="151"/>
      <c r="M26" s="151"/>
      <c r="N26" s="151"/>
      <c r="O26" s="151"/>
      <c r="P26" s="151"/>
      <c r="Q26" s="151"/>
      <c r="R26" s="151"/>
    </row>
    <row r="27" spans="1:18">
      <c r="A27" s="124" t="s">
        <v>361</v>
      </c>
      <c r="B27" s="124">
        <v>436</v>
      </c>
      <c r="C27" s="124">
        <v>252</v>
      </c>
      <c r="D27" s="124">
        <v>459</v>
      </c>
      <c r="E27" s="124">
        <v>351</v>
      </c>
      <c r="F27" s="124">
        <v>267</v>
      </c>
      <c r="G27" s="124">
        <v>188</v>
      </c>
      <c r="K27" s="151"/>
      <c r="L27" s="151"/>
      <c r="M27" s="151"/>
      <c r="N27" s="151"/>
      <c r="O27" s="151"/>
      <c r="P27" s="151"/>
      <c r="Q27" s="151"/>
      <c r="R27" s="151"/>
    </row>
    <row r="28" spans="1:18">
      <c r="A28" s="124" t="s">
        <v>362</v>
      </c>
      <c r="B28" s="124">
        <v>568</v>
      </c>
      <c r="C28" s="124">
        <v>306</v>
      </c>
      <c r="D28" s="124">
        <v>705</v>
      </c>
      <c r="E28" s="124">
        <v>499</v>
      </c>
      <c r="F28" s="124">
        <v>389</v>
      </c>
      <c r="G28" s="124">
        <v>225</v>
      </c>
      <c r="K28" s="151"/>
      <c r="L28" s="151"/>
      <c r="M28" s="151"/>
      <c r="N28" s="151"/>
      <c r="O28" s="151"/>
      <c r="P28" s="151"/>
      <c r="Q28" s="151"/>
      <c r="R28" s="151"/>
    </row>
    <row r="29" spans="1:18">
      <c r="A29" s="124" t="s">
        <v>363</v>
      </c>
      <c r="B29" s="124">
        <f t="shared" ref="B29:G29" si="2">B28-B27</f>
        <v>132</v>
      </c>
      <c r="C29" s="124">
        <f t="shared" si="2"/>
        <v>54</v>
      </c>
      <c r="D29" s="124">
        <f t="shared" si="2"/>
        <v>246</v>
      </c>
      <c r="E29" s="124">
        <f t="shared" si="2"/>
        <v>148</v>
      </c>
      <c r="F29" s="124">
        <f t="shared" si="2"/>
        <v>122</v>
      </c>
      <c r="G29" s="124">
        <f t="shared" si="2"/>
        <v>37</v>
      </c>
      <c r="K29" s="151"/>
      <c r="L29" s="151"/>
      <c r="M29" s="151"/>
      <c r="N29" s="151"/>
      <c r="O29" s="151"/>
      <c r="P29" s="151"/>
      <c r="Q29" s="151"/>
      <c r="R29" s="151"/>
    </row>
    <row r="30" spans="1:18">
      <c r="K30" s="151"/>
      <c r="L30" s="151"/>
      <c r="M30" s="151"/>
      <c r="N30" s="151"/>
      <c r="O30" s="151"/>
      <c r="P30" s="151"/>
      <c r="Q30" s="151"/>
      <c r="R30" s="151"/>
    </row>
    <row r="31" spans="1:18">
      <c r="A31" s="124" t="s">
        <v>364</v>
      </c>
      <c r="K31" s="151"/>
      <c r="L31" s="151"/>
      <c r="M31" s="151"/>
      <c r="N31" s="151"/>
      <c r="O31" s="151"/>
      <c r="P31" s="151"/>
      <c r="Q31" s="151"/>
      <c r="R31" s="151"/>
    </row>
    <row r="32" spans="1:18">
      <c r="A32" s="124" t="s">
        <v>365</v>
      </c>
      <c r="B32" s="124">
        <v>78.8</v>
      </c>
      <c r="C32" s="144">
        <v>72.45</v>
      </c>
      <c r="D32" s="144">
        <v>68.72</v>
      </c>
      <c r="E32" s="144">
        <v>64.72</v>
      </c>
      <c r="F32" s="144">
        <v>76.62</v>
      </c>
      <c r="G32" s="144">
        <v>75.19</v>
      </c>
      <c r="K32" s="151"/>
      <c r="L32" s="151"/>
      <c r="M32" s="151"/>
      <c r="N32" s="151"/>
      <c r="O32" s="151"/>
      <c r="P32" s="151"/>
      <c r="Q32" s="151"/>
      <c r="R32" s="151"/>
    </row>
    <row r="33" spans="1:18">
      <c r="A33" s="124" t="s">
        <v>362</v>
      </c>
      <c r="B33" s="124">
        <v>467</v>
      </c>
      <c r="C33" s="124">
        <v>323</v>
      </c>
      <c r="D33" s="124">
        <v>617</v>
      </c>
      <c r="E33" s="124">
        <v>428</v>
      </c>
      <c r="F33" s="124">
        <v>231</v>
      </c>
      <c r="G33" s="124">
        <v>129</v>
      </c>
      <c r="K33" s="151"/>
      <c r="L33" s="151"/>
      <c r="M33" s="151"/>
      <c r="N33" s="151"/>
      <c r="O33" s="151"/>
      <c r="P33" s="151"/>
      <c r="Q33" s="151"/>
      <c r="R33" s="151"/>
    </row>
    <row r="34" spans="1:18">
      <c r="A34" s="124" t="s">
        <v>361</v>
      </c>
      <c r="B34" s="124">
        <v>368</v>
      </c>
      <c r="C34" s="124">
        <v>234</v>
      </c>
      <c r="D34" s="124">
        <v>424</v>
      </c>
      <c r="E34" s="124">
        <v>277</v>
      </c>
      <c r="F34" s="124">
        <v>177</v>
      </c>
      <c r="G34" s="124">
        <v>97</v>
      </c>
      <c r="K34" s="151"/>
      <c r="L34" s="151"/>
      <c r="M34" s="151"/>
      <c r="N34" s="151"/>
      <c r="O34" s="151"/>
      <c r="P34" s="151"/>
      <c r="Q34" s="151"/>
      <c r="R34" s="151"/>
    </row>
    <row r="35" spans="1:18">
      <c r="K35" s="151"/>
      <c r="L35" s="151"/>
      <c r="M35" s="151"/>
      <c r="N35" s="151"/>
      <c r="O35" s="151"/>
      <c r="P35" s="151"/>
      <c r="Q35" s="151"/>
      <c r="R35" s="151"/>
    </row>
    <row r="36" spans="1:18">
      <c r="A36" s="124" t="s">
        <v>366</v>
      </c>
      <c r="K36" s="151"/>
      <c r="L36" s="151"/>
      <c r="M36" s="151"/>
      <c r="N36" s="151"/>
      <c r="O36" s="151"/>
      <c r="P36" s="151"/>
      <c r="Q36" s="151"/>
      <c r="R36" s="151"/>
    </row>
    <row r="37" spans="1:18">
      <c r="B37" s="182" t="s">
        <v>356</v>
      </c>
      <c r="C37" s="182"/>
      <c r="D37" s="182" t="s">
        <v>357</v>
      </c>
      <c r="E37" s="182"/>
      <c r="F37" s="182" t="s">
        <v>358</v>
      </c>
      <c r="G37" s="182"/>
      <c r="K37" s="151"/>
      <c r="L37" s="151"/>
      <c r="M37" s="151"/>
      <c r="N37" s="151"/>
      <c r="O37" s="151"/>
      <c r="P37" s="151"/>
      <c r="Q37" s="151"/>
      <c r="R37" s="151"/>
    </row>
    <row r="38" spans="1:18">
      <c r="B38" s="149" t="s">
        <v>367</v>
      </c>
      <c r="C38" s="154" t="s">
        <v>368</v>
      </c>
      <c r="D38" s="149" t="s">
        <v>367</v>
      </c>
      <c r="E38" s="149" t="s">
        <v>368</v>
      </c>
      <c r="F38" s="149" t="s">
        <v>367</v>
      </c>
      <c r="G38" s="149" t="s">
        <v>368</v>
      </c>
      <c r="K38" s="151"/>
      <c r="L38" s="151"/>
      <c r="M38" s="151"/>
      <c r="N38" s="151"/>
      <c r="O38" s="151"/>
      <c r="P38" s="151"/>
      <c r="Q38" s="151"/>
      <c r="R38" s="151"/>
    </row>
    <row r="39" spans="1:18">
      <c r="A39" s="124">
        <v>2000</v>
      </c>
      <c r="B39" s="124">
        <v>467</v>
      </c>
      <c r="C39" s="124">
        <v>323</v>
      </c>
      <c r="D39" s="124">
        <v>617</v>
      </c>
      <c r="E39" s="124">
        <v>428</v>
      </c>
      <c r="F39" s="124">
        <v>231</v>
      </c>
      <c r="G39" s="124">
        <v>129</v>
      </c>
      <c r="K39" s="151"/>
      <c r="L39" s="151"/>
      <c r="M39" s="151"/>
      <c r="N39" s="151"/>
      <c r="O39" s="151"/>
      <c r="P39" s="151"/>
      <c r="Q39" s="151"/>
      <c r="R39" s="151"/>
    </row>
    <row r="40" spans="1:18">
      <c r="A40" s="124">
        <v>2002</v>
      </c>
      <c r="B40" s="124">
        <v>477</v>
      </c>
      <c r="C40" s="124">
        <v>324</v>
      </c>
      <c r="D40" s="124">
        <v>636</v>
      </c>
      <c r="E40" s="124">
        <v>414</v>
      </c>
      <c r="F40" s="124">
        <v>263</v>
      </c>
      <c r="G40" s="124">
        <v>178</v>
      </c>
      <c r="K40" s="151"/>
      <c r="L40" s="151"/>
      <c r="M40" s="151"/>
      <c r="N40" s="151"/>
      <c r="O40" s="151"/>
      <c r="P40" s="151"/>
      <c r="Q40" s="151"/>
      <c r="R40" s="151"/>
    </row>
    <row r="41" spans="1:18">
      <c r="A41" s="124">
        <v>2005</v>
      </c>
      <c r="B41" s="124">
        <v>568</v>
      </c>
      <c r="C41" s="124">
        <v>306</v>
      </c>
      <c r="D41" s="124">
        <v>705</v>
      </c>
      <c r="E41" s="124">
        <v>499</v>
      </c>
      <c r="F41" s="124">
        <v>389</v>
      </c>
      <c r="G41" s="124">
        <v>225</v>
      </c>
      <c r="K41" s="151"/>
      <c r="L41" s="151"/>
      <c r="M41" s="151"/>
      <c r="N41" s="151"/>
      <c r="O41" s="151"/>
      <c r="P41" s="151"/>
      <c r="Q41" s="151"/>
      <c r="R41" s="151"/>
    </row>
    <row r="42" spans="1:18">
      <c r="A42" s="124">
        <v>2007</v>
      </c>
      <c r="B42" s="124">
        <v>620</v>
      </c>
      <c r="C42" s="124">
        <v>402</v>
      </c>
      <c r="D42" s="124">
        <v>737</v>
      </c>
      <c r="E42" s="124">
        <v>512</v>
      </c>
      <c r="F42" s="124">
        <v>419</v>
      </c>
      <c r="G42" s="124">
        <v>312</v>
      </c>
      <c r="K42" s="151"/>
      <c r="L42" s="151"/>
      <c r="M42" s="151"/>
      <c r="N42" s="151"/>
      <c r="O42" s="151"/>
      <c r="P42" s="151"/>
      <c r="Q42" s="151"/>
      <c r="R42" s="151"/>
    </row>
    <row r="43" spans="1:18">
      <c r="A43" s="124">
        <v>2008</v>
      </c>
      <c r="B43" s="124">
        <v>676</v>
      </c>
      <c r="C43" s="124">
        <v>404</v>
      </c>
      <c r="D43" s="124">
        <v>731</v>
      </c>
      <c r="E43" s="124">
        <v>532</v>
      </c>
      <c r="F43" s="124">
        <v>440</v>
      </c>
      <c r="G43" s="124">
        <v>315</v>
      </c>
    </row>
    <row r="47" spans="1:18">
      <c r="A47" s="124" t="s">
        <v>367</v>
      </c>
      <c r="B47" s="182" t="s">
        <v>356</v>
      </c>
      <c r="C47" s="182"/>
      <c r="E47" s="149" t="s">
        <v>357</v>
      </c>
      <c r="F47" s="149"/>
      <c r="H47" s="149" t="s">
        <v>358</v>
      </c>
      <c r="I47" s="149"/>
    </row>
    <row r="48" spans="1:18">
      <c r="B48" s="149">
        <v>2000</v>
      </c>
      <c r="C48" s="124">
        <v>2005</v>
      </c>
      <c r="D48" s="124">
        <v>2008</v>
      </c>
      <c r="E48" s="149">
        <v>2000</v>
      </c>
      <c r="F48" s="124">
        <v>2005</v>
      </c>
      <c r="G48" s="124">
        <v>2008</v>
      </c>
      <c r="H48" s="149">
        <v>2000</v>
      </c>
      <c r="I48" s="124">
        <v>2005</v>
      </c>
      <c r="J48" s="124">
        <v>2008</v>
      </c>
    </row>
    <row r="49" spans="1:10">
      <c r="A49" s="124" t="s">
        <v>362</v>
      </c>
      <c r="B49" s="124">
        <v>467</v>
      </c>
      <c r="C49" s="124">
        <v>568</v>
      </c>
      <c r="D49" s="124">
        <v>676</v>
      </c>
      <c r="E49" s="124">
        <v>617</v>
      </c>
      <c r="F49" s="124">
        <v>705</v>
      </c>
      <c r="G49" s="124">
        <v>731</v>
      </c>
      <c r="H49" s="124">
        <v>231</v>
      </c>
      <c r="I49" s="124">
        <v>389</v>
      </c>
      <c r="J49" s="124">
        <v>440</v>
      </c>
    </row>
    <row r="50" spans="1:10">
      <c r="A50" s="124" t="s">
        <v>361</v>
      </c>
      <c r="B50" s="124">
        <v>368</v>
      </c>
      <c r="C50" s="124">
        <v>436</v>
      </c>
      <c r="D50" s="124">
        <v>546</v>
      </c>
      <c r="E50" s="124">
        <v>424</v>
      </c>
      <c r="F50" s="124">
        <v>459</v>
      </c>
      <c r="G50" s="124">
        <v>496</v>
      </c>
      <c r="H50" s="124">
        <v>177</v>
      </c>
      <c r="I50" s="124">
        <v>267</v>
      </c>
      <c r="J50" s="124">
        <v>293</v>
      </c>
    </row>
    <row r="52" spans="1:10">
      <c r="A52" s="124" t="s">
        <v>368</v>
      </c>
      <c r="B52" s="182" t="s">
        <v>356</v>
      </c>
      <c r="C52" s="182"/>
      <c r="E52" s="149" t="s">
        <v>357</v>
      </c>
      <c r="F52" s="149"/>
      <c r="H52" s="149" t="s">
        <v>358</v>
      </c>
      <c r="I52" s="149"/>
    </row>
    <row r="53" spans="1:10">
      <c r="B53" s="149">
        <v>2000</v>
      </c>
      <c r="C53" s="124">
        <v>2005</v>
      </c>
      <c r="D53" s="124">
        <v>2008</v>
      </c>
      <c r="E53" s="149">
        <v>2000</v>
      </c>
      <c r="F53" s="124">
        <v>2005</v>
      </c>
      <c r="G53" s="124">
        <v>2008</v>
      </c>
      <c r="H53" s="149">
        <v>2000</v>
      </c>
      <c r="I53" s="124">
        <v>2005</v>
      </c>
      <c r="J53" s="124">
        <v>2008</v>
      </c>
    </row>
    <row r="54" spans="1:10">
      <c r="A54" s="124" t="s">
        <v>362</v>
      </c>
      <c r="B54" s="124">
        <v>323</v>
      </c>
      <c r="C54" s="124">
        <v>306</v>
      </c>
      <c r="D54" s="124">
        <v>404</v>
      </c>
      <c r="E54" s="124">
        <v>428</v>
      </c>
      <c r="F54" s="124">
        <v>499</v>
      </c>
      <c r="G54" s="124">
        <v>532</v>
      </c>
      <c r="H54" s="124">
        <v>129</v>
      </c>
      <c r="I54" s="124">
        <v>225</v>
      </c>
      <c r="J54" s="124">
        <v>315</v>
      </c>
    </row>
    <row r="55" spans="1:10">
      <c r="A55" s="124" t="s">
        <v>361</v>
      </c>
      <c r="B55" s="124">
        <v>234</v>
      </c>
      <c r="C55" s="124">
        <v>252</v>
      </c>
      <c r="D55" s="124">
        <v>326</v>
      </c>
      <c r="E55" s="124">
        <v>277</v>
      </c>
      <c r="F55" s="124">
        <v>351</v>
      </c>
      <c r="G55" s="124">
        <v>353</v>
      </c>
      <c r="H55" s="124">
        <v>97</v>
      </c>
      <c r="I55" s="124">
        <v>188</v>
      </c>
      <c r="J55" s="124">
        <v>256</v>
      </c>
    </row>
    <row r="58" spans="1:10">
      <c r="A58" s="153" t="s">
        <v>369</v>
      </c>
    </row>
    <row r="59" spans="1:10">
      <c r="B59" s="182" t="s">
        <v>356</v>
      </c>
      <c r="C59" s="182"/>
      <c r="D59" s="182" t="s">
        <v>357</v>
      </c>
      <c r="E59" s="182"/>
      <c r="F59" s="182" t="s">
        <v>358</v>
      </c>
      <c r="G59" s="182"/>
    </row>
    <row r="60" spans="1:10">
      <c r="B60" s="149" t="s">
        <v>341</v>
      </c>
      <c r="C60" s="149" t="s">
        <v>359</v>
      </c>
      <c r="D60" s="149" t="s">
        <v>341</v>
      </c>
      <c r="E60" s="149" t="s">
        <v>359</v>
      </c>
      <c r="F60" s="149" t="s">
        <v>341</v>
      </c>
      <c r="G60" s="149" t="s">
        <v>359</v>
      </c>
    </row>
    <row r="61" spans="1:10">
      <c r="A61" s="124" t="s">
        <v>360</v>
      </c>
      <c r="B61" s="144">
        <f>B62/B63*100</f>
        <v>80.769230769230774</v>
      </c>
      <c r="C61" s="144">
        <f t="shared" ref="C61:G61" si="3">C62/C63*100</f>
        <v>80.693069306930695</v>
      </c>
      <c r="D61" s="144">
        <f t="shared" si="3"/>
        <v>67.852257181942548</v>
      </c>
      <c r="E61" s="144">
        <f t="shared" si="3"/>
        <v>66.353383458646618</v>
      </c>
      <c r="F61" s="144">
        <f t="shared" si="3"/>
        <v>66.590909090909093</v>
      </c>
      <c r="G61" s="144">
        <f t="shared" si="3"/>
        <v>113.77777777777777</v>
      </c>
    </row>
    <row r="62" spans="1:10">
      <c r="A62" s="124" t="s">
        <v>361</v>
      </c>
      <c r="B62" s="124">
        <v>546</v>
      </c>
      <c r="C62" s="124">
        <v>326</v>
      </c>
      <c r="D62" s="124">
        <v>496</v>
      </c>
      <c r="E62" s="124">
        <v>353</v>
      </c>
      <c r="F62" s="124">
        <v>293</v>
      </c>
      <c r="G62" s="124">
        <v>256</v>
      </c>
    </row>
    <row r="63" spans="1:10">
      <c r="A63" s="124" t="s">
        <v>362</v>
      </c>
      <c r="B63" s="124">
        <v>676</v>
      </c>
      <c r="C63" s="124">
        <v>404</v>
      </c>
      <c r="D63" s="124">
        <v>731</v>
      </c>
      <c r="E63" s="124">
        <v>532</v>
      </c>
      <c r="F63" s="124">
        <v>440</v>
      </c>
      <c r="G63" s="124">
        <v>225</v>
      </c>
    </row>
    <row r="64" spans="1:10">
      <c r="A64" s="124" t="s">
        <v>363</v>
      </c>
      <c r="B64" s="124">
        <f t="shared" ref="B64:G64" si="4">B63-B62</f>
        <v>130</v>
      </c>
      <c r="C64" s="124">
        <f t="shared" si="4"/>
        <v>78</v>
      </c>
      <c r="D64" s="124">
        <f t="shared" si="4"/>
        <v>235</v>
      </c>
      <c r="E64" s="124">
        <f t="shared" si="4"/>
        <v>179</v>
      </c>
      <c r="F64" s="124">
        <f t="shared" si="4"/>
        <v>147</v>
      </c>
      <c r="G64" s="124">
        <f t="shared" si="4"/>
        <v>-31</v>
      </c>
    </row>
  </sheetData>
  <mergeCells count="19">
    <mergeCell ref="B2:C2"/>
    <mergeCell ref="D2:E2"/>
    <mergeCell ref="F2:G2"/>
    <mergeCell ref="H2:I2"/>
    <mergeCell ref="B12:C12"/>
    <mergeCell ref="D12:E12"/>
    <mergeCell ref="F12:G12"/>
    <mergeCell ref="H12:I12"/>
    <mergeCell ref="B24:C24"/>
    <mergeCell ref="D24:E24"/>
    <mergeCell ref="F24:G24"/>
    <mergeCell ref="B37:C37"/>
    <mergeCell ref="D37:E37"/>
    <mergeCell ref="F37:G37"/>
    <mergeCell ref="B47:C47"/>
    <mergeCell ref="B52:C52"/>
    <mergeCell ref="B59:C59"/>
    <mergeCell ref="D59:E59"/>
    <mergeCell ref="F59:G59"/>
  </mergeCells>
  <pageMargins left="0.78740157499999996" right="0.78740157499999996" top="0.984251969" bottom="0.984251969" header="0.4921259845" footer="0.4921259845"/>
  <pageSetup paperSize="8" scale="66" fitToHeight="2" orientation="landscape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6"/>
  <sheetViews>
    <sheetView workbookViewId="0">
      <selection activeCell="K48" sqref="K48"/>
    </sheetView>
  </sheetViews>
  <sheetFormatPr baseColWidth="10" defaultRowHeight="11.25"/>
  <cols>
    <col min="1" max="1" width="27.83203125" customWidth="1"/>
  </cols>
  <sheetData>
    <row r="1" spans="1:23">
      <c r="A1" t="s">
        <v>0</v>
      </c>
    </row>
    <row r="2" spans="1:23">
      <c r="B2" t="s">
        <v>28</v>
      </c>
      <c r="D2" t="s">
        <v>257</v>
      </c>
      <c r="E2" t="s">
        <v>39</v>
      </c>
      <c r="G2" t="s">
        <v>181</v>
      </c>
      <c r="H2" t="s">
        <v>50</v>
      </c>
      <c r="J2" t="s">
        <v>258</v>
      </c>
      <c r="K2" t="s">
        <v>61</v>
      </c>
      <c r="M2" t="s">
        <v>259</v>
      </c>
      <c r="N2" t="s">
        <v>72</v>
      </c>
      <c r="P2" t="s">
        <v>260</v>
      </c>
      <c r="Q2" t="s">
        <v>83</v>
      </c>
      <c r="S2" t="s">
        <v>261</v>
      </c>
      <c r="T2" t="s">
        <v>182</v>
      </c>
      <c r="V2" t="s">
        <v>262</v>
      </c>
      <c r="W2" t="s">
        <v>1</v>
      </c>
    </row>
    <row r="3" spans="1:23">
      <c r="A3" t="s">
        <v>178</v>
      </c>
      <c r="B3" t="s">
        <v>179</v>
      </c>
      <c r="C3" t="s">
        <v>180</v>
      </c>
      <c r="E3" t="s">
        <v>179</v>
      </c>
      <c r="F3" t="s">
        <v>180</v>
      </c>
      <c r="H3" t="s">
        <v>179</v>
      </c>
      <c r="I3" t="s">
        <v>180</v>
      </c>
      <c r="K3" t="s">
        <v>179</v>
      </c>
      <c r="L3" t="s">
        <v>180</v>
      </c>
      <c r="N3" t="s">
        <v>179</v>
      </c>
      <c r="O3" t="s">
        <v>180</v>
      </c>
      <c r="Q3" t="s">
        <v>179</v>
      </c>
      <c r="R3" t="s">
        <v>180</v>
      </c>
      <c r="T3" t="s">
        <v>179</v>
      </c>
      <c r="U3" t="s">
        <v>180</v>
      </c>
    </row>
    <row r="4" spans="1:23">
      <c r="A4" t="s">
        <v>183</v>
      </c>
      <c r="E4">
        <v>4485</v>
      </c>
      <c r="F4">
        <v>2877</v>
      </c>
      <c r="G4">
        <v>7362</v>
      </c>
      <c r="H4">
        <v>6526</v>
      </c>
      <c r="I4">
        <v>3999</v>
      </c>
      <c r="J4">
        <v>10525</v>
      </c>
      <c r="K4">
        <v>7013</v>
      </c>
      <c r="L4">
        <v>4750</v>
      </c>
      <c r="M4">
        <v>11763</v>
      </c>
      <c r="N4">
        <v>6449</v>
      </c>
      <c r="O4">
        <v>4575</v>
      </c>
      <c r="P4">
        <v>11024</v>
      </c>
      <c r="Q4">
        <v>4692</v>
      </c>
      <c r="R4">
        <v>3954</v>
      </c>
      <c r="S4">
        <v>8646</v>
      </c>
      <c r="T4">
        <v>6040</v>
      </c>
      <c r="U4">
        <v>6942</v>
      </c>
      <c r="V4">
        <v>12982</v>
      </c>
      <c r="W4">
        <v>62302</v>
      </c>
    </row>
    <row r="5" spans="1:23">
      <c r="A5" t="s">
        <v>184</v>
      </c>
      <c r="E5">
        <v>6101</v>
      </c>
      <c r="F5">
        <v>6781</v>
      </c>
      <c r="G5">
        <v>12882</v>
      </c>
      <c r="H5">
        <v>4118</v>
      </c>
      <c r="I5">
        <v>4191</v>
      </c>
      <c r="J5">
        <v>8309</v>
      </c>
      <c r="K5">
        <v>4222</v>
      </c>
      <c r="L5">
        <v>4836</v>
      </c>
      <c r="M5">
        <v>9058</v>
      </c>
      <c r="N5">
        <v>4615</v>
      </c>
      <c r="O5">
        <v>5289</v>
      </c>
      <c r="P5">
        <v>9904</v>
      </c>
      <c r="Q5">
        <v>3094</v>
      </c>
      <c r="R5">
        <v>3642</v>
      </c>
      <c r="S5">
        <v>6736</v>
      </c>
      <c r="T5">
        <v>2536</v>
      </c>
      <c r="U5">
        <v>2932</v>
      </c>
      <c r="V5">
        <v>5468</v>
      </c>
      <c r="W5">
        <v>52357</v>
      </c>
    </row>
    <row r="6" spans="1:23">
      <c r="A6" t="s">
        <v>263</v>
      </c>
      <c r="E6">
        <v>1057</v>
      </c>
      <c r="F6">
        <v>923</v>
      </c>
      <c r="G6">
        <v>1980</v>
      </c>
      <c r="H6">
        <v>1617</v>
      </c>
      <c r="I6">
        <v>1258</v>
      </c>
      <c r="J6">
        <v>2875</v>
      </c>
      <c r="K6">
        <v>2556</v>
      </c>
      <c r="L6">
        <v>2664</v>
      </c>
      <c r="M6">
        <v>5220</v>
      </c>
      <c r="N6">
        <v>3204</v>
      </c>
      <c r="O6">
        <v>3354</v>
      </c>
      <c r="P6">
        <v>6558</v>
      </c>
      <c r="Q6">
        <v>2124</v>
      </c>
      <c r="R6">
        <v>2465</v>
      </c>
      <c r="S6">
        <v>4589</v>
      </c>
      <c r="T6">
        <v>1786</v>
      </c>
      <c r="U6">
        <v>2155</v>
      </c>
      <c r="V6">
        <v>3941</v>
      </c>
      <c r="W6">
        <v>25163</v>
      </c>
    </row>
    <row r="7" spans="1:23">
      <c r="A7" t="s">
        <v>264</v>
      </c>
      <c r="E7">
        <v>5044</v>
      </c>
      <c r="F7">
        <v>5858</v>
      </c>
      <c r="G7">
        <v>10902</v>
      </c>
      <c r="H7">
        <v>2501</v>
      </c>
      <c r="I7">
        <v>2933</v>
      </c>
      <c r="J7">
        <v>5434</v>
      </c>
      <c r="K7">
        <v>1666</v>
      </c>
      <c r="L7">
        <v>2172</v>
      </c>
      <c r="M7">
        <v>3838</v>
      </c>
      <c r="N7">
        <v>1411</v>
      </c>
      <c r="O7">
        <v>1935</v>
      </c>
      <c r="P7">
        <v>3346</v>
      </c>
      <c r="Q7">
        <v>970</v>
      </c>
      <c r="R7">
        <v>1177</v>
      </c>
      <c r="S7">
        <v>2147</v>
      </c>
      <c r="T7">
        <v>750</v>
      </c>
      <c r="U7">
        <v>777</v>
      </c>
      <c r="V7">
        <v>1527</v>
      </c>
      <c r="W7">
        <v>27194</v>
      </c>
    </row>
    <row r="8" spans="1:23">
      <c r="A8" t="s">
        <v>185</v>
      </c>
      <c r="E8">
        <v>1881</v>
      </c>
      <c r="F8">
        <v>1625</v>
      </c>
      <c r="G8">
        <v>3506</v>
      </c>
      <c r="H8">
        <v>5079</v>
      </c>
      <c r="I8">
        <v>4432</v>
      </c>
      <c r="J8">
        <v>9511</v>
      </c>
      <c r="K8">
        <v>4304</v>
      </c>
      <c r="L8">
        <v>3735</v>
      </c>
      <c r="M8">
        <v>8039</v>
      </c>
      <c r="N8">
        <v>3616</v>
      </c>
      <c r="O8">
        <v>3297</v>
      </c>
      <c r="P8">
        <v>6913</v>
      </c>
      <c r="Q8">
        <v>1746</v>
      </c>
      <c r="R8">
        <v>1496</v>
      </c>
      <c r="S8">
        <v>3242</v>
      </c>
      <c r="T8">
        <v>806</v>
      </c>
      <c r="U8">
        <v>501</v>
      </c>
      <c r="V8">
        <v>1307</v>
      </c>
      <c r="W8">
        <v>32518</v>
      </c>
    </row>
    <row r="9" spans="1:23">
      <c r="A9" t="s">
        <v>186</v>
      </c>
      <c r="E9">
        <v>876</v>
      </c>
      <c r="F9">
        <v>1323</v>
      </c>
      <c r="G9">
        <v>2199</v>
      </c>
      <c r="H9">
        <v>3971</v>
      </c>
      <c r="I9">
        <v>5764</v>
      </c>
      <c r="J9">
        <v>9735</v>
      </c>
      <c r="K9">
        <v>2703</v>
      </c>
      <c r="L9">
        <v>3328</v>
      </c>
      <c r="M9">
        <v>6031</v>
      </c>
      <c r="N9">
        <v>1562</v>
      </c>
      <c r="O9">
        <v>1823</v>
      </c>
      <c r="P9">
        <v>3385</v>
      </c>
      <c r="Q9">
        <v>986</v>
      </c>
      <c r="R9">
        <v>913</v>
      </c>
      <c r="S9">
        <v>1899</v>
      </c>
      <c r="T9">
        <v>665</v>
      </c>
      <c r="U9">
        <v>459</v>
      </c>
      <c r="V9">
        <v>1124</v>
      </c>
      <c r="W9">
        <v>24373</v>
      </c>
    </row>
    <row r="10" spans="1:23">
      <c r="A10" t="s">
        <v>187</v>
      </c>
      <c r="E10">
        <v>53</v>
      </c>
      <c r="F10">
        <v>83</v>
      </c>
      <c r="G10">
        <v>136</v>
      </c>
      <c r="H10">
        <v>915</v>
      </c>
      <c r="I10">
        <v>1167</v>
      </c>
      <c r="J10">
        <v>2082</v>
      </c>
      <c r="K10">
        <v>1107</v>
      </c>
      <c r="L10">
        <v>1290</v>
      </c>
      <c r="M10">
        <v>2397</v>
      </c>
      <c r="N10">
        <v>792</v>
      </c>
      <c r="O10">
        <v>851</v>
      </c>
      <c r="P10">
        <v>1643</v>
      </c>
      <c r="Q10">
        <v>451</v>
      </c>
      <c r="R10">
        <v>443</v>
      </c>
      <c r="S10">
        <v>894</v>
      </c>
      <c r="T10">
        <v>231</v>
      </c>
      <c r="U10">
        <v>169</v>
      </c>
      <c r="V10">
        <v>400</v>
      </c>
      <c r="W10">
        <v>7552</v>
      </c>
    </row>
    <row r="11" spans="1:23">
      <c r="A11" t="s">
        <v>188</v>
      </c>
      <c r="E11">
        <v>32</v>
      </c>
      <c r="F11">
        <v>34</v>
      </c>
      <c r="G11">
        <v>66</v>
      </c>
      <c r="H11">
        <v>1018</v>
      </c>
      <c r="I11">
        <v>1659</v>
      </c>
      <c r="J11">
        <v>2677</v>
      </c>
      <c r="K11">
        <v>1736</v>
      </c>
      <c r="L11">
        <v>2004</v>
      </c>
      <c r="M11">
        <v>3740</v>
      </c>
      <c r="N11">
        <v>1658</v>
      </c>
      <c r="O11">
        <v>1371</v>
      </c>
      <c r="P11">
        <v>3029</v>
      </c>
      <c r="Q11">
        <v>1348</v>
      </c>
      <c r="R11">
        <v>838</v>
      </c>
      <c r="S11">
        <v>2186</v>
      </c>
      <c r="T11">
        <v>1021</v>
      </c>
      <c r="U11">
        <v>355</v>
      </c>
      <c r="V11">
        <v>1376</v>
      </c>
      <c r="W11">
        <v>13074</v>
      </c>
    </row>
    <row r="12" spans="1:23">
      <c r="A12" t="s">
        <v>189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W12">
        <v>0</v>
      </c>
    </row>
    <row r="13" spans="1:23">
      <c r="A13" t="s">
        <v>1</v>
      </c>
      <c r="B13">
        <v>0</v>
      </c>
      <c r="C13">
        <v>0</v>
      </c>
      <c r="D13">
        <v>0</v>
      </c>
      <c r="E13">
        <v>13428</v>
      </c>
      <c r="F13">
        <v>12723</v>
      </c>
      <c r="G13">
        <v>26151</v>
      </c>
      <c r="H13">
        <v>21627</v>
      </c>
      <c r="I13">
        <v>21212</v>
      </c>
      <c r="J13">
        <v>42839</v>
      </c>
      <c r="K13">
        <v>21085</v>
      </c>
      <c r="L13">
        <v>19943</v>
      </c>
      <c r="M13">
        <v>41028</v>
      </c>
      <c r="N13">
        <v>18692</v>
      </c>
      <c r="O13">
        <v>17206</v>
      </c>
      <c r="P13">
        <v>35898</v>
      </c>
      <c r="Q13">
        <v>12317</v>
      </c>
      <c r="R13">
        <v>11286</v>
      </c>
      <c r="S13">
        <v>23603</v>
      </c>
      <c r="T13">
        <v>11299</v>
      </c>
      <c r="U13">
        <v>11358</v>
      </c>
      <c r="V13">
        <v>22657</v>
      </c>
      <c r="W13">
        <v>192176</v>
      </c>
    </row>
    <row r="17" spans="1:9">
      <c r="A17" s="121"/>
      <c r="B17" s="121" t="s">
        <v>256</v>
      </c>
      <c r="C17" s="121"/>
      <c r="D17" s="121" t="s">
        <v>254</v>
      </c>
      <c r="E17" s="121"/>
      <c r="F17" s="121" t="s">
        <v>255</v>
      </c>
      <c r="G17" s="121"/>
      <c r="H17" s="121" t="s">
        <v>14</v>
      </c>
      <c r="I17" s="121"/>
    </row>
    <row r="18" spans="1:9">
      <c r="A18" s="121"/>
      <c r="B18" s="121" t="s">
        <v>180</v>
      </c>
      <c r="C18" s="121" t="s">
        <v>179</v>
      </c>
      <c r="D18" s="121" t="s">
        <v>180</v>
      </c>
      <c r="E18" s="121" t="s">
        <v>179</v>
      </c>
      <c r="F18" s="121" t="s">
        <v>180</v>
      </c>
      <c r="G18" s="121" t="s">
        <v>179</v>
      </c>
      <c r="H18" s="121" t="s">
        <v>180</v>
      </c>
      <c r="I18" s="121" t="s">
        <v>179</v>
      </c>
    </row>
    <row r="19" spans="1:9">
      <c r="A19" s="121" t="s">
        <v>183</v>
      </c>
      <c r="B19" s="122">
        <v>22.612591369959915</v>
      </c>
      <c r="C19" s="122">
        <v>33.400357462019656</v>
      </c>
      <c r="D19" s="122">
        <v>21.258656299356094</v>
      </c>
      <c r="E19" s="122">
        <v>31.69835175126428</v>
      </c>
      <c r="F19" s="122">
        <v>29.934718517478593</v>
      </c>
      <c r="G19" s="122">
        <v>35.928278886774805</v>
      </c>
      <c r="H19" s="122">
        <v>61.119915478077125</v>
      </c>
      <c r="I19" s="122">
        <v>53.456058058235243</v>
      </c>
    </row>
    <row r="20" spans="1:9">
      <c r="A20" s="121" t="s">
        <v>265</v>
      </c>
      <c r="B20" s="122">
        <v>7.2545783227226286</v>
      </c>
      <c r="C20" s="122">
        <v>7.8716115579386363</v>
      </c>
      <c r="D20" s="122">
        <v>9.5298262665532754</v>
      </c>
      <c r="E20" s="122">
        <v>9.7700880314665675</v>
      </c>
      <c r="F20" s="122">
        <v>20.42327670925172</v>
      </c>
      <c r="G20" s="122">
        <v>17.182108420136089</v>
      </c>
      <c r="H20" s="122">
        <v>18.973410811762633</v>
      </c>
      <c r="I20" s="122">
        <v>15.806708558279494</v>
      </c>
    </row>
    <row r="21" spans="1:9">
      <c r="A21" s="121" t="s">
        <v>266</v>
      </c>
      <c r="B21" s="122">
        <v>46.042600015719565</v>
      </c>
      <c r="C21" s="122">
        <v>37.563300565981535</v>
      </c>
      <c r="D21" s="122">
        <v>12.404325112380027</v>
      </c>
      <c r="E21" s="122">
        <v>9.7560404570144232</v>
      </c>
      <c r="F21" s="122">
        <v>10.92236417239927</v>
      </c>
      <c r="G21" s="122">
        <v>7.6784159437582638</v>
      </c>
      <c r="H21" s="122">
        <v>6.8409931325937663</v>
      </c>
      <c r="I21" s="122">
        <v>6.6377555535888133</v>
      </c>
    </row>
    <row r="22" spans="1:9">
      <c r="A22" s="121" t="s">
        <v>185</v>
      </c>
      <c r="B22" s="122">
        <v>12.772144934370825</v>
      </c>
      <c r="C22" s="122">
        <v>14.00804289544236</v>
      </c>
      <c r="D22" s="122">
        <v>19.844490341392298</v>
      </c>
      <c r="E22" s="122">
        <v>21.968065180745459</v>
      </c>
      <c r="F22" s="122">
        <v>16.822265899199778</v>
      </c>
      <c r="G22" s="122">
        <v>17.291754006901222</v>
      </c>
      <c r="H22" s="122">
        <v>4.4109878499735871</v>
      </c>
      <c r="I22" s="122">
        <v>7.1333746349234453</v>
      </c>
    </row>
    <row r="23" spans="1:9">
      <c r="A23" s="121" t="s">
        <v>267</v>
      </c>
      <c r="B23" s="122">
        <v>10.398490921952369</v>
      </c>
      <c r="C23" s="122">
        <v>6.5236818588025018</v>
      </c>
      <c r="D23" s="122">
        <v>22.09209087595675</v>
      </c>
      <c r="E23" s="122">
        <v>15.625585315602173</v>
      </c>
      <c r="F23" s="122">
        <v>9.6026954934718525</v>
      </c>
      <c r="G23" s="122">
        <v>8.2169692669870038</v>
      </c>
      <c r="H23" s="122">
        <v>4.0412044374009515</v>
      </c>
      <c r="I23" s="122">
        <v>5.8854765908487474</v>
      </c>
    </row>
    <row r="24" spans="1:9">
      <c r="A24" s="121" t="s">
        <v>268</v>
      </c>
      <c r="B24" s="122">
        <v>0.65236186434017129</v>
      </c>
      <c r="C24" s="122">
        <v>0.39469764670837054</v>
      </c>
      <c r="D24" s="122">
        <v>5.9701129874863321</v>
      </c>
      <c r="E24" s="122">
        <v>4.7340325903727294</v>
      </c>
      <c r="F24" s="122">
        <v>4.5416257195002103</v>
      </c>
      <c r="G24" s="122">
        <v>4.0085136573252926</v>
      </c>
      <c r="H24" s="122">
        <v>1.4879380172565593</v>
      </c>
      <c r="I24" s="122">
        <v>2.0444287105053545</v>
      </c>
    </row>
    <row r="25" spans="1:9">
      <c r="A25" s="121" t="s">
        <v>269</v>
      </c>
      <c r="B25" s="122">
        <v>0.26723257093452801</v>
      </c>
      <c r="C25" s="122">
        <v>0.23830801310694072</v>
      </c>
      <c r="D25" s="122">
        <v>8.9004981168752266</v>
      </c>
      <c r="E25" s="122">
        <v>6.4478366735343702</v>
      </c>
      <c r="F25" s="122">
        <v>7.7530534886985816</v>
      </c>
      <c r="G25" s="122">
        <v>9.693959818117321</v>
      </c>
      <c r="H25" s="122">
        <v>3.1255502729353761</v>
      </c>
      <c r="I25" s="122">
        <v>9.0361978936189047</v>
      </c>
    </row>
    <row r="26" spans="1:9">
      <c r="A26" s="121" t="s">
        <v>1</v>
      </c>
      <c r="B26" s="122">
        <v>100</v>
      </c>
      <c r="C26" s="122">
        <v>100</v>
      </c>
      <c r="D26" s="122">
        <v>100</v>
      </c>
      <c r="E26" s="122">
        <v>100</v>
      </c>
      <c r="F26" s="122">
        <v>100</v>
      </c>
      <c r="G26" s="122">
        <v>100</v>
      </c>
      <c r="H26" s="122">
        <v>100</v>
      </c>
      <c r="I26" s="122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72"/>
  <sheetViews>
    <sheetView topLeftCell="A16" workbookViewId="0">
      <selection activeCell="A41" sqref="A41:K72"/>
    </sheetView>
  </sheetViews>
  <sheetFormatPr baseColWidth="10" defaultRowHeight="12.75"/>
  <cols>
    <col min="1" max="1" width="12" style="113"/>
    <col min="2" max="22" width="12" style="83"/>
    <col min="23" max="28" width="12" style="85"/>
    <col min="29" max="16384" width="12" style="83"/>
  </cols>
  <sheetData>
    <row r="1" spans="1:39" ht="18.75">
      <c r="A1" s="190" t="s">
        <v>226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M1" s="84" t="s">
        <v>227</v>
      </c>
      <c r="N1" s="84">
        <v>2007</v>
      </c>
    </row>
    <row r="2" spans="1:39" ht="15.75">
      <c r="A2" s="191" t="s">
        <v>228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39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W3" s="115">
        <f>N32/W32</f>
        <v>4.9337741215187733E-2</v>
      </c>
    </row>
    <row r="4" spans="1:39">
      <c r="A4" s="32"/>
      <c r="B4" s="34"/>
      <c r="C4" s="34"/>
      <c r="D4" s="34"/>
      <c r="E4" s="34"/>
      <c r="F4" s="34"/>
      <c r="G4" s="34"/>
      <c r="H4" s="35"/>
      <c r="I4" s="37"/>
      <c r="J4" s="37"/>
      <c r="K4" s="37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6"/>
    </row>
    <row r="5" spans="1:39">
      <c r="A5" s="41" t="s">
        <v>194</v>
      </c>
      <c r="B5" s="86"/>
      <c r="C5" s="86"/>
      <c r="D5" s="86"/>
      <c r="E5" s="42" t="s">
        <v>229</v>
      </c>
      <c r="F5" s="86"/>
      <c r="G5" s="86"/>
      <c r="H5" s="43"/>
      <c r="I5" s="41" t="s">
        <v>230</v>
      </c>
      <c r="J5" s="41" t="s">
        <v>231</v>
      </c>
      <c r="K5" s="41" t="s">
        <v>232</v>
      </c>
      <c r="L5" s="42" t="s">
        <v>233</v>
      </c>
      <c r="M5" s="42" t="s">
        <v>234</v>
      </c>
      <c r="N5" s="86"/>
      <c r="O5" s="86"/>
      <c r="P5" s="86"/>
      <c r="Q5" s="42" t="s">
        <v>235</v>
      </c>
      <c r="R5" s="86"/>
      <c r="S5" s="86"/>
      <c r="T5" s="86"/>
      <c r="U5" s="42"/>
      <c r="V5" s="86"/>
      <c r="W5" s="87"/>
      <c r="X5" s="87"/>
      <c r="Y5" s="87"/>
      <c r="Z5" s="88" t="s">
        <v>236</v>
      </c>
      <c r="AA5" s="87"/>
      <c r="AB5" s="87"/>
      <c r="AC5" s="86"/>
      <c r="AE5" s="89">
        <v>1984</v>
      </c>
      <c r="AF5" s="90">
        <v>2007</v>
      </c>
      <c r="AG5" s="89">
        <v>23</v>
      </c>
    </row>
    <row r="6" spans="1:39" ht="13.5">
      <c r="A6" s="41"/>
      <c r="B6" s="46" t="s">
        <v>8</v>
      </c>
      <c r="C6" s="46" t="s">
        <v>149</v>
      </c>
      <c r="D6" s="46" t="s">
        <v>150</v>
      </c>
      <c r="E6" s="46" t="s">
        <v>151</v>
      </c>
      <c r="F6" s="46" t="s">
        <v>152</v>
      </c>
      <c r="G6" s="46" t="s">
        <v>153</v>
      </c>
      <c r="H6" s="91" t="s">
        <v>154</v>
      </c>
      <c r="I6" s="41" t="s">
        <v>237</v>
      </c>
      <c r="J6" s="41" t="s">
        <v>238</v>
      </c>
      <c r="K6" s="41" t="s">
        <v>239</v>
      </c>
      <c r="L6" s="42"/>
      <c r="M6" s="86"/>
      <c r="N6" s="88" t="s">
        <v>240</v>
      </c>
      <c r="O6" s="88" t="s">
        <v>241</v>
      </c>
      <c r="P6" s="88" t="s">
        <v>242</v>
      </c>
      <c r="Q6" s="88" t="s">
        <v>243</v>
      </c>
      <c r="R6" s="88" t="s">
        <v>244</v>
      </c>
      <c r="S6" s="88" t="s">
        <v>245</v>
      </c>
      <c r="T6" s="42" t="s">
        <v>246</v>
      </c>
      <c r="U6" s="42"/>
      <c r="V6" s="92" t="s">
        <v>16</v>
      </c>
      <c r="W6" s="88" t="s">
        <v>240</v>
      </c>
      <c r="X6" s="88" t="s">
        <v>241</v>
      </c>
      <c r="Y6" s="88" t="s">
        <v>242</v>
      </c>
      <c r="Z6" s="88" t="s">
        <v>243</v>
      </c>
      <c r="AA6" s="88" t="s">
        <v>244</v>
      </c>
      <c r="AB6" s="88" t="s">
        <v>245</v>
      </c>
      <c r="AC6" s="42" t="s">
        <v>246</v>
      </c>
      <c r="AF6" s="93">
        <v>0</v>
      </c>
      <c r="AG6" s="93">
        <v>1</v>
      </c>
      <c r="AH6" s="93">
        <v>2</v>
      </c>
      <c r="AI6" s="93">
        <v>3</v>
      </c>
      <c r="AJ6" s="93">
        <v>4</v>
      </c>
      <c r="AK6" s="93">
        <v>5</v>
      </c>
      <c r="AL6" s="93">
        <v>6</v>
      </c>
      <c r="AM6" s="93">
        <v>7</v>
      </c>
    </row>
    <row r="7" spans="1:39" ht="15">
      <c r="A7" s="48"/>
      <c r="B7" s="94"/>
      <c r="C7" s="94"/>
      <c r="D7" s="94"/>
      <c r="E7" s="50" t="s">
        <v>202</v>
      </c>
      <c r="F7" s="94"/>
      <c r="G7" s="94"/>
      <c r="H7" s="95"/>
      <c r="I7" s="53" t="s">
        <v>202</v>
      </c>
      <c r="J7" s="53" t="s">
        <v>247</v>
      </c>
      <c r="K7" s="53" t="s">
        <v>200</v>
      </c>
      <c r="L7" s="42"/>
      <c r="M7" s="86"/>
      <c r="N7" s="42"/>
      <c r="O7" s="42"/>
      <c r="P7" s="42"/>
      <c r="Q7" s="42"/>
      <c r="R7" s="42"/>
      <c r="S7" s="42"/>
      <c r="T7" s="42"/>
      <c r="U7" s="42"/>
      <c r="W7" s="88"/>
      <c r="X7" s="88"/>
      <c r="Y7" s="88"/>
      <c r="Z7" s="88" t="s">
        <v>248</v>
      </c>
      <c r="AA7" s="88"/>
      <c r="AB7" s="88"/>
      <c r="AC7" s="42"/>
      <c r="AD7" s="89">
        <v>-3</v>
      </c>
      <c r="AF7" s="30">
        <v>0</v>
      </c>
      <c r="AG7" s="30" t="s">
        <v>8</v>
      </c>
      <c r="AH7" s="30" t="s">
        <v>149</v>
      </c>
      <c r="AI7" s="30" t="s">
        <v>150</v>
      </c>
      <c r="AJ7" s="30" t="s">
        <v>151</v>
      </c>
      <c r="AK7" s="30" t="s">
        <v>152</v>
      </c>
      <c r="AL7" s="30" t="s">
        <v>153</v>
      </c>
      <c r="AM7" s="30" t="s">
        <v>154</v>
      </c>
    </row>
    <row r="8" spans="1:39" ht="15">
      <c r="A8" s="57"/>
      <c r="B8" s="96"/>
      <c r="C8" s="96"/>
      <c r="D8" s="96"/>
      <c r="E8" s="96"/>
      <c r="F8" s="96"/>
      <c r="G8" s="96"/>
      <c r="H8" s="97"/>
      <c r="I8" s="98"/>
      <c r="J8" s="98"/>
      <c r="K8" s="98"/>
      <c r="L8" s="57">
        <v>1983</v>
      </c>
      <c r="M8" s="99"/>
      <c r="N8" s="100">
        <v>900</v>
      </c>
      <c r="O8" s="100">
        <v>1770</v>
      </c>
      <c r="P8" s="100">
        <v>1310</v>
      </c>
      <c r="Q8" s="100">
        <v>662</v>
      </c>
      <c r="R8" s="100">
        <v>253</v>
      </c>
      <c r="S8" s="100">
        <v>102</v>
      </c>
      <c r="T8" s="100">
        <v>11</v>
      </c>
      <c r="U8" s="101"/>
      <c r="V8" s="102">
        <v>40368.273489932886</v>
      </c>
      <c r="W8" s="100">
        <v>9556.8171140939594</v>
      </c>
      <c r="X8" s="100">
        <v>7332.9463087248323</v>
      </c>
      <c r="Y8" s="100">
        <v>6655.2455257270694</v>
      </c>
      <c r="Z8" s="100">
        <v>5429.1442953020132</v>
      </c>
      <c r="AA8" s="100">
        <v>4469.416666666667</v>
      </c>
      <c r="AB8" s="100">
        <v>3775.0335570469797</v>
      </c>
      <c r="AC8" s="101">
        <v>3149.6700223713647</v>
      </c>
      <c r="AD8" s="103">
        <v>23</v>
      </c>
      <c r="AF8" s="30">
        <v>2007</v>
      </c>
      <c r="AG8" s="30">
        <v>50</v>
      </c>
      <c r="AH8" s="30">
        <v>105</v>
      </c>
      <c r="AI8" s="30">
        <v>116</v>
      </c>
      <c r="AJ8" s="30">
        <v>88</v>
      </c>
      <c r="AK8" s="30">
        <v>50</v>
      </c>
      <c r="AL8" s="30">
        <v>12</v>
      </c>
      <c r="AM8" s="30">
        <v>1</v>
      </c>
    </row>
    <row r="9" spans="1:39" ht="15">
      <c r="A9" s="57">
        <v>1984</v>
      </c>
      <c r="B9" s="96">
        <v>97</v>
      </c>
      <c r="C9" s="96">
        <v>248</v>
      </c>
      <c r="D9" s="96">
        <v>193</v>
      </c>
      <c r="E9" s="96">
        <v>122</v>
      </c>
      <c r="F9" s="96">
        <v>68</v>
      </c>
      <c r="G9" s="96">
        <v>27</v>
      </c>
      <c r="H9" s="97">
        <v>3</v>
      </c>
      <c r="I9" s="104">
        <v>126.6</v>
      </c>
      <c r="J9" s="105">
        <v>3.79</v>
      </c>
      <c r="K9" s="106">
        <v>25.5</v>
      </c>
      <c r="L9" s="57">
        <v>1984</v>
      </c>
      <c r="M9" s="102">
        <v>5206</v>
      </c>
      <c r="N9" s="100">
        <v>940</v>
      </c>
      <c r="O9" s="100">
        <v>1854</v>
      </c>
      <c r="P9" s="100">
        <v>1310</v>
      </c>
      <c r="Q9" s="100">
        <v>681</v>
      </c>
      <c r="R9" s="100">
        <v>309</v>
      </c>
      <c r="S9" s="100">
        <v>104</v>
      </c>
      <c r="T9" s="100">
        <v>8</v>
      </c>
      <c r="U9" s="101"/>
      <c r="V9" s="102">
        <v>41847.701901565997</v>
      </c>
      <c r="W9" s="100">
        <v>9790.3137583892621</v>
      </c>
      <c r="X9" s="100">
        <v>7612.7623042505593</v>
      </c>
      <c r="Y9" s="100">
        <v>6902.9362416107388</v>
      </c>
      <c r="Z9" s="100">
        <v>5756.6157718120803</v>
      </c>
      <c r="AA9" s="100">
        <v>4626.1347874720359</v>
      </c>
      <c r="AB9" s="100">
        <v>3924.1291946308729</v>
      </c>
      <c r="AC9" s="101">
        <v>3234.8098434004473</v>
      </c>
      <c r="AD9" s="103">
        <v>18</v>
      </c>
      <c r="AF9" s="30">
        <v>2002</v>
      </c>
      <c r="AG9" s="30">
        <v>59</v>
      </c>
      <c r="AH9" s="30">
        <v>135</v>
      </c>
      <c r="AI9" s="30">
        <v>128</v>
      </c>
      <c r="AJ9" s="30">
        <v>92</v>
      </c>
      <c r="AK9" s="30">
        <v>54</v>
      </c>
      <c r="AL9" s="30">
        <v>14</v>
      </c>
      <c r="AM9" s="30">
        <v>1</v>
      </c>
    </row>
    <row r="10" spans="1:39" ht="15">
      <c r="A10" s="57">
        <v>1985</v>
      </c>
      <c r="B10" s="96">
        <v>99</v>
      </c>
      <c r="C10" s="96">
        <v>244</v>
      </c>
      <c r="D10" s="96">
        <v>193</v>
      </c>
      <c r="E10" s="96">
        <v>125</v>
      </c>
      <c r="F10" s="96">
        <v>73</v>
      </c>
      <c r="G10" s="96">
        <v>26</v>
      </c>
      <c r="H10" s="97">
        <v>2</v>
      </c>
      <c r="I10" s="104">
        <v>127.4</v>
      </c>
      <c r="J10" s="105">
        <v>3.81</v>
      </c>
      <c r="K10" s="106">
        <v>25.6</v>
      </c>
      <c r="L10" s="57">
        <v>1985</v>
      </c>
      <c r="M10" s="102">
        <v>5418</v>
      </c>
      <c r="N10" s="100">
        <v>975</v>
      </c>
      <c r="O10" s="100">
        <v>1894</v>
      </c>
      <c r="P10" s="100">
        <v>1352</v>
      </c>
      <c r="Q10" s="100">
        <v>738</v>
      </c>
      <c r="R10" s="100">
        <v>347</v>
      </c>
      <c r="S10" s="100">
        <v>104</v>
      </c>
      <c r="T10" s="100">
        <v>8</v>
      </c>
      <c r="U10" s="101"/>
      <c r="V10" s="102">
        <v>43239.804809843408</v>
      </c>
      <c r="W10" s="100">
        <v>9910.5911633109608</v>
      </c>
      <c r="X10" s="100">
        <v>7934.6073825503363</v>
      </c>
      <c r="Y10" s="100">
        <v>7078.8831096196864</v>
      </c>
      <c r="Z10" s="100">
        <v>6065.8769574944072</v>
      </c>
      <c r="AA10" s="100">
        <v>4868.2992170022371</v>
      </c>
      <c r="AB10" s="100">
        <v>3979.8422818791946</v>
      </c>
      <c r="AC10" s="101">
        <v>3401.7046979865772</v>
      </c>
      <c r="AD10" s="103">
        <v>13</v>
      </c>
      <c r="AE10" s="30"/>
      <c r="AF10" s="30">
        <v>1997</v>
      </c>
      <c r="AG10" s="30">
        <v>63</v>
      </c>
      <c r="AH10" s="30">
        <v>147</v>
      </c>
      <c r="AI10" s="30">
        <v>135</v>
      </c>
      <c r="AJ10" s="30">
        <v>102</v>
      </c>
      <c r="AK10" s="30">
        <v>47</v>
      </c>
      <c r="AL10" s="30">
        <v>18</v>
      </c>
      <c r="AM10" s="30">
        <v>1</v>
      </c>
    </row>
    <row r="11" spans="1:39" ht="15">
      <c r="A11" s="57">
        <v>1986</v>
      </c>
      <c r="B11" s="96">
        <v>96</v>
      </c>
      <c r="C11" s="96">
        <v>237</v>
      </c>
      <c r="D11" s="96">
        <v>188</v>
      </c>
      <c r="E11" s="96">
        <v>126</v>
      </c>
      <c r="F11" s="96">
        <v>64</v>
      </c>
      <c r="G11" s="96">
        <v>20</v>
      </c>
      <c r="H11" s="97">
        <v>2</v>
      </c>
      <c r="I11" s="104">
        <v>123.2</v>
      </c>
      <c r="J11" s="105">
        <v>3.67</v>
      </c>
      <c r="K11" s="106">
        <v>25.5</v>
      </c>
      <c r="L11" s="57">
        <v>1986</v>
      </c>
      <c r="M11" s="102">
        <v>5413</v>
      </c>
      <c r="N11" s="100">
        <v>963</v>
      </c>
      <c r="O11" s="100">
        <v>1911</v>
      </c>
      <c r="P11" s="100">
        <v>1340</v>
      </c>
      <c r="Q11" s="100">
        <v>792</v>
      </c>
      <c r="R11" s="100">
        <v>317</v>
      </c>
      <c r="S11" s="100">
        <v>83</v>
      </c>
      <c r="T11" s="100">
        <v>7</v>
      </c>
      <c r="U11" s="101"/>
      <c r="V11" s="102">
        <v>44668.776286353474</v>
      </c>
      <c r="W11" s="100">
        <v>10125.802013422817</v>
      </c>
      <c r="X11" s="100">
        <v>8165.5715883668909</v>
      </c>
      <c r="Y11" s="100">
        <v>7191.0822147651015</v>
      </c>
      <c r="Z11" s="100">
        <v>6479.7455257270694</v>
      </c>
      <c r="AA11" s="100">
        <v>5017.0654362416108</v>
      </c>
      <c r="AB11" s="100">
        <v>4170.5033557046982</v>
      </c>
      <c r="AC11" s="101">
        <v>3519.0061521252796</v>
      </c>
      <c r="AD11" s="103">
        <v>8</v>
      </c>
      <c r="AE11" s="30"/>
      <c r="AF11" s="30">
        <v>1992</v>
      </c>
      <c r="AG11" s="30">
        <v>73</v>
      </c>
      <c r="AH11" s="30">
        <v>185</v>
      </c>
      <c r="AI11" s="30">
        <v>173</v>
      </c>
      <c r="AJ11" s="30">
        <v>112</v>
      </c>
      <c r="AK11" s="30">
        <v>59</v>
      </c>
      <c r="AL11" s="30">
        <v>19</v>
      </c>
      <c r="AM11" s="30">
        <v>1</v>
      </c>
    </row>
    <row r="12" spans="1:39" ht="15">
      <c r="A12" s="57">
        <v>1987</v>
      </c>
      <c r="B12" s="96">
        <v>89</v>
      </c>
      <c r="C12" s="96">
        <v>229</v>
      </c>
      <c r="D12" s="96">
        <v>186</v>
      </c>
      <c r="E12" s="96">
        <v>124</v>
      </c>
      <c r="F12" s="96">
        <v>63</v>
      </c>
      <c r="G12" s="96">
        <v>21</v>
      </c>
      <c r="H12" s="97">
        <v>1</v>
      </c>
      <c r="I12" s="104">
        <v>119.4</v>
      </c>
      <c r="J12" s="105">
        <v>3.57</v>
      </c>
      <c r="K12" s="106">
        <v>25.7</v>
      </c>
      <c r="L12" s="57">
        <v>1987</v>
      </c>
      <c r="M12" s="102">
        <v>5418</v>
      </c>
      <c r="N12" s="100">
        <v>902</v>
      </c>
      <c r="O12" s="100">
        <v>1923</v>
      </c>
      <c r="P12" s="100">
        <v>1355</v>
      </c>
      <c r="Q12" s="100">
        <v>819</v>
      </c>
      <c r="R12" s="100">
        <v>327</v>
      </c>
      <c r="S12" s="100">
        <v>88</v>
      </c>
      <c r="T12" s="100">
        <v>4</v>
      </c>
      <c r="U12" s="101"/>
      <c r="V12" s="102">
        <v>46117.380313199115</v>
      </c>
      <c r="W12" s="100">
        <v>10105.345637583894</v>
      </c>
      <c r="X12" s="100">
        <v>8601.796420581657</v>
      </c>
      <c r="Y12" s="100">
        <v>7387.3299776286358</v>
      </c>
      <c r="Z12" s="100">
        <v>6699.3165548098423</v>
      </c>
      <c r="AA12" s="100">
        <v>5406.3786353467567</v>
      </c>
      <c r="AB12" s="100">
        <v>4264.8115212527964</v>
      </c>
      <c r="AC12" s="101">
        <v>3652.4015659955262</v>
      </c>
      <c r="AD12" s="103">
        <v>3</v>
      </c>
      <c r="AE12" s="30"/>
      <c r="AF12" s="30">
        <v>1987</v>
      </c>
      <c r="AG12" s="30">
        <v>89</v>
      </c>
      <c r="AH12" s="30">
        <v>229</v>
      </c>
      <c r="AI12" s="30">
        <v>186</v>
      </c>
      <c r="AJ12" s="30">
        <v>124</v>
      </c>
      <c r="AK12" s="30">
        <v>63</v>
      </c>
      <c r="AL12" s="30">
        <v>21</v>
      </c>
      <c r="AM12" s="30">
        <v>1</v>
      </c>
    </row>
    <row r="13" spans="1:39" ht="15">
      <c r="A13" s="57">
        <v>1988</v>
      </c>
      <c r="B13" s="96">
        <v>90</v>
      </c>
      <c r="C13" s="96">
        <v>229</v>
      </c>
      <c r="D13" s="96">
        <v>198</v>
      </c>
      <c r="E13" s="96">
        <v>131</v>
      </c>
      <c r="F13" s="96">
        <v>72</v>
      </c>
      <c r="G13" s="96">
        <v>17</v>
      </c>
      <c r="H13" s="97">
        <v>1</v>
      </c>
      <c r="I13" s="104">
        <v>124</v>
      </c>
      <c r="J13" s="105">
        <v>3.69</v>
      </c>
      <c r="K13" s="106">
        <v>25.8</v>
      </c>
      <c r="L13" s="57">
        <v>1988</v>
      </c>
      <c r="M13" s="102">
        <v>5804</v>
      </c>
      <c r="N13" s="100">
        <v>899</v>
      </c>
      <c r="O13" s="100">
        <v>2027</v>
      </c>
      <c r="P13" s="100">
        <v>1513</v>
      </c>
      <c r="Q13" s="100">
        <v>891</v>
      </c>
      <c r="R13" s="100">
        <v>394</v>
      </c>
      <c r="S13" s="100">
        <v>75</v>
      </c>
      <c r="T13" s="100">
        <v>5</v>
      </c>
      <c r="U13" s="101"/>
      <c r="V13" s="102">
        <v>47488.766015758818</v>
      </c>
      <c r="W13" s="100">
        <v>9905.2840013703317</v>
      </c>
      <c r="X13" s="100">
        <v>9097.7046933881466</v>
      </c>
      <c r="Y13" s="100">
        <v>7876.1589585474476</v>
      </c>
      <c r="Z13" s="100">
        <v>6891.8365878725599</v>
      </c>
      <c r="AA13" s="100">
        <v>5531.6235011990411</v>
      </c>
      <c r="AB13" s="100">
        <v>4426.3771839671117</v>
      </c>
      <c r="AC13" s="101">
        <v>3759.7810894141826</v>
      </c>
      <c r="AD13" s="103"/>
      <c r="AE13" s="30"/>
      <c r="AF13" s="30"/>
      <c r="AG13" s="30"/>
      <c r="AH13" s="30"/>
      <c r="AI13" s="30"/>
      <c r="AJ13" s="30"/>
      <c r="AK13" s="30"/>
    </row>
    <row r="14" spans="1:39" ht="15">
      <c r="A14" s="57">
        <v>1989</v>
      </c>
      <c r="B14" s="96">
        <v>83</v>
      </c>
      <c r="C14" s="96">
        <v>207</v>
      </c>
      <c r="D14" s="96">
        <v>180</v>
      </c>
      <c r="E14" s="96">
        <v>124</v>
      </c>
      <c r="F14" s="96">
        <v>67</v>
      </c>
      <c r="G14" s="96">
        <v>19</v>
      </c>
      <c r="H14" s="97">
        <v>3</v>
      </c>
      <c r="I14" s="104">
        <v>114.5</v>
      </c>
      <c r="J14" s="105">
        <v>3.42</v>
      </c>
      <c r="K14" s="106">
        <v>26</v>
      </c>
      <c r="L14" s="57">
        <v>1989</v>
      </c>
      <c r="M14" s="102">
        <v>5510</v>
      </c>
      <c r="N14" s="100">
        <v>833</v>
      </c>
      <c r="O14" s="100">
        <v>1882</v>
      </c>
      <c r="P14" s="100">
        <v>1448</v>
      </c>
      <c r="Q14" s="100">
        <v>867</v>
      </c>
      <c r="R14" s="100">
        <v>383</v>
      </c>
      <c r="S14" s="100">
        <v>85</v>
      </c>
      <c r="T14" s="100">
        <v>12</v>
      </c>
      <c r="U14" s="101"/>
      <c r="V14" s="102">
        <v>48757.762247344981</v>
      </c>
      <c r="W14" s="100">
        <v>10068.766700924974</v>
      </c>
      <c r="X14" s="100">
        <v>9093.7971908187737</v>
      </c>
      <c r="Y14" s="100">
        <v>8171.0870161014054</v>
      </c>
      <c r="Z14" s="100">
        <v>7110.2956491949299</v>
      </c>
      <c r="AA14" s="100">
        <v>5834.1603288797533</v>
      </c>
      <c r="AB14" s="100">
        <v>4600.014731072285</v>
      </c>
      <c r="AC14" s="101">
        <v>3879.6406303528606</v>
      </c>
      <c r="AD14" s="103"/>
      <c r="AE14" s="30"/>
      <c r="AF14" s="30"/>
      <c r="AG14" s="30"/>
      <c r="AH14" s="30"/>
      <c r="AI14" s="30"/>
      <c r="AJ14" s="30"/>
      <c r="AK14" s="30"/>
    </row>
    <row r="15" spans="1:39" ht="15">
      <c r="A15" s="57">
        <v>1990</v>
      </c>
      <c r="B15" s="96">
        <v>78</v>
      </c>
      <c r="C15" s="96">
        <v>203</v>
      </c>
      <c r="D15" s="96">
        <v>184</v>
      </c>
      <c r="E15" s="96">
        <v>119</v>
      </c>
      <c r="F15" s="96">
        <v>73</v>
      </c>
      <c r="G15" s="96">
        <v>21</v>
      </c>
      <c r="H15" s="97">
        <v>1</v>
      </c>
      <c r="I15" s="104">
        <v>112.8</v>
      </c>
      <c r="J15" s="105">
        <v>3.4</v>
      </c>
      <c r="K15" s="106">
        <v>26.2</v>
      </c>
      <c r="L15" s="57">
        <v>1990</v>
      </c>
      <c r="M15" s="102">
        <v>5569</v>
      </c>
      <c r="N15" s="100">
        <v>792</v>
      </c>
      <c r="O15" s="100">
        <v>1849</v>
      </c>
      <c r="P15" s="100">
        <v>1527</v>
      </c>
      <c r="Q15" s="100">
        <v>863</v>
      </c>
      <c r="R15" s="100">
        <v>436</v>
      </c>
      <c r="S15" s="100">
        <v>98</v>
      </c>
      <c r="T15" s="100">
        <v>4</v>
      </c>
      <c r="U15" s="101"/>
      <c r="V15" s="102">
        <v>49979.693388146632</v>
      </c>
      <c r="W15" s="100">
        <v>10250.049674546079</v>
      </c>
      <c r="X15" s="100">
        <v>9093.2452894827002</v>
      </c>
      <c r="Y15" s="100">
        <v>8398.6930455635484</v>
      </c>
      <c r="Z15" s="100">
        <v>7354.2987324426167</v>
      </c>
      <c r="AA15" s="100">
        <v>6188.9355943816381</v>
      </c>
      <c r="AB15" s="100">
        <v>4742.8708461801989</v>
      </c>
      <c r="AC15" s="101">
        <v>3951.6002055498457</v>
      </c>
      <c r="AD15" s="103"/>
      <c r="AE15" s="30"/>
      <c r="AF15" s="30"/>
      <c r="AG15" s="30"/>
      <c r="AH15" s="30"/>
      <c r="AI15" s="30"/>
      <c r="AJ15" s="30"/>
      <c r="AK15" s="30"/>
    </row>
    <row r="16" spans="1:39" ht="15">
      <c r="A16" s="57">
        <v>1991</v>
      </c>
      <c r="B16" s="96">
        <v>73</v>
      </c>
      <c r="C16" s="96">
        <v>195</v>
      </c>
      <c r="D16" s="96">
        <v>178</v>
      </c>
      <c r="E16" s="96">
        <v>120</v>
      </c>
      <c r="F16" s="96">
        <v>58</v>
      </c>
      <c r="G16" s="96">
        <v>19</v>
      </c>
      <c r="H16" s="97">
        <v>0</v>
      </c>
      <c r="I16" s="104">
        <v>106.9</v>
      </c>
      <c r="J16" s="105">
        <v>3.22</v>
      </c>
      <c r="K16" s="106">
        <v>26.2</v>
      </c>
      <c r="L16" s="57">
        <v>1991</v>
      </c>
      <c r="M16" s="102">
        <v>5400</v>
      </c>
      <c r="N16" s="100">
        <v>740</v>
      </c>
      <c r="O16" s="100">
        <v>1804</v>
      </c>
      <c r="P16" s="100">
        <v>1505</v>
      </c>
      <c r="Q16" s="100">
        <v>885</v>
      </c>
      <c r="R16" s="100">
        <v>376</v>
      </c>
      <c r="S16" s="100">
        <v>88</v>
      </c>
      <c r="T16" s="100">
        <v>2</v>
      </c>
      <c r="U16" s="101"/>
      <c r="V16" s="102">
        <v>51013.890373415554</v>
      </c>
      <c r="W16" s="100">
        <v>10110.101404590614</v>
      </c>
      <c r="X16" s="100">
        <v>9375.6303528605677</v>
      </c>
      <c r="Y16" s="100">
        <v>8509.1233299075029</v>
      </c>
      <c r="Z16" s="100">
        <v>7407.6265844467289</v>
      </c>
      <c r="AA16" s="100">
        <v>6742.5334018499489</v>
      </c>
      <c r="AB16" s="100">
        <v>4763.9616306954431</v>
      </c>
      <c r="AC16" s="101">
        <v>4104.9136690647483</v>
      </c>
      <c r="AD16" s="30"/>
      <c r="AE16" s="30"/>
      <c r="AF16" s="30"/>
      <c r="AG16" s="30"/>
      <c r="AH16" s="30"/>
      <c r="AI16" s="30"/>
      <c r="AJ16" s="30"/>
      <c r="AK16" s="30"/>
    </row>
    <row r="17" spans="1:37" ht="15">
      <c r="A17" s="57">
        <v>1992</v>
      </c>
      <c r="B17" s="96">
        <v>73</v>
      </c>
      <c r="C17" s="96">
        <v>185</v>
      </c>
      <c r="D17" s="96">
        <v>173</v>
      </c>
      <c r="E17" s="96">
        <v>112</v>
      </c>
      <c r="F17" s="96">
        <v>59</v>
      </c>
      <c r="G17" s="96">
        <v>19</v>
      </c>
      <c r="H17" s="97">
        <v>1</v>
      </c>
      <c r="I17" s="104">
        <v>103</v>
      </c>
      <c r="J17" s="105">
        <v>3.11</v>
      </c>
      <c r="K17" s="106">
        <v>26.3</v>
      </c>
      <c r="L17" s="57">
        <v>1992</v>
      </c>
      <c r="M17" s="102">
        <v>5309</v>
      </c>
      <c r="N17" s="100">
        <v>729</v>
      </c>
      <c r="O17" s="100">
        <v>1743</v>
      </c>
      <c r="P17" s="100">
        <v>1490</v>
      </c>
      <c r="Q17" s="100">
        <v>850</v>
      </c>
      <c r="R17" s="100">
        <v>399</v>
      </c>
      <c r="S17" s="100">
        <v>92</v>
      </c>
      <c r="T17" s="100">
        <v>6</v>
      </c>
      <c r="U17" s="101"/>
      <c r="V17" s="102">
        <v>52048.796505652615</v>
      </c>
      <c r="W17" s="100">
        <v>9963.3391572456312</v>
      </c>
      <c r="X17" s="100">
        <v>9418.6313806097969</v>
      </c>
      <c r="Y17" s="100">
        <v>8706.9677971908186</v>
      </c>
      <c r="Z17" s="100">
        <v>7776.615964371359</v>
      </c>
      <c r="AA17" s="100">
        <v>6864.2014388489215</v>
      </c>
      <c r="AB17" s="100">
        <v>5181.6193902021241</v>
      </c>
      <c r="AC17" s="101">
        <v>4137.4213771839668</v>
      </c>
      <c r="AD17" s="30"/>
      <c r="AE17" s="30"/>
      <c r="AF17" s="30"/>
      <c r="AG17" s="30"/>
      <c r="AH17" s="30"/>
      <c r="AI17" s="30"/>
      <c r="AJ17" s="30"/>
      <c r="AK17" s="30"/>
    </row>
    <row r="18" spans="1:37" ht="15">
      <c r="A18" s="57">
        <v>1993</v>
      </c>
      <c r="B18" s="96">
        <v>75</v>
      </c>
      <c r="C18" s="96">
        <v>179</v>
      </c>
      <c r="D18" s="96">
        <v>166</v>
      </c>
      <c r="E18" s="96">
        <v>113</v>
      </c>
      <c r="F18" s="96">
        <v>58</v>
      </c>
      <c r="G18" s="96">
        <v>19</v>
      </c>
      <c r="H18" s="97">
        <v>1</v>
      </c>
      <c r="I18" s="104">
        <v>100.8</v>
      </c>
      <c r="J18" s="105">
        <v>3.06</v>
      </c>
      <c r="K18" s="106">
        <v>26.4</v>
      </c>
      <c r="L18" s="57">
        <v>1993</v>
      </c>
      <c r="M18" s="102">
        <v>5299</v>
      </c>
      <c r="N18" s="100">
        <v>745</v>
      </c>
      <c r="O18" s="100">
        <v>1692</v>
      </c>
      <c r="P18" s="100">
        <v>1454</v>
      </c>
      <c r="Q18" s="100">
        <v>898</v>
      </c>
      <c r="R18" s="100">
        <v>406</v>
      </c>
      <c r="S18" s="100">
        <v>101</v>
      </c>
      <c r="T18" s="100">
        <v>3</v>
      </c>
      <c r="U18" s="101"/>
      <c r="V18" s="102">
        <v>53130.751969852688</v>
      </c>
      <c r="W18" s="100">
        <v>10002.351490236382</v>
      </c>
      <c r="X18" s="100">
        <v>9444.8999657416916</v>
      </c>
      <c r="Y18" s="100">
        <v>8790.9986296676943</v>
      </c>
      <c r="Z18" s="100">
        <v>8098.9612881123667</v>
      </c>
      <c r="AA18" s="100">
        <v>7040.3203151764301</v>
      </c>
      <c r="AB18" s="100">
        <v>5495.1925316889347</v>
      </c>
      <c r="AC18" s="101">
        <v>4258.027749229188</v>
      </c>
      <c r="AD18" s="30"/>
      <c r="AE18" s="30"/>
      <c r="AF18" s="30"/>
      <c r="AG18" s="30"/>
      <c r="AH18" s="30"/>
      <c r="AI18" s="30"/>
      <c r="AJ18" s="30"/>
      <c r="AK18" s="30"/>
    </row>
    <row r="19" spans="1:37" ht="15">
      <c r="A19" s="57">
        <v>1994</v>
      </c>
      <c r="B19" s="96">
        <v>61</v>
      </c>
      <c r="C19" s="96">
        <v>168</v>
      </c>
      <c r="D19" s="96">
        <v>171</v>
      </c>
      <c r="E19" s="96">
        <v>105</v>
      </c>
      <c r="F19" s="96">
        <v>57</v>
      </c>
      <c r="G19" s="96">
        <v>20</v>
      </c>
      <c r="H19" s="97">
        <v>1</v>
      </c>
      <c r="I19" s="104">
        <v>95.1</v>
      </c>
      <c r="J19" s="105">
        <v>2.92</v>
      </c>
      <c r="K19" s="106">
        <v>26.7</v>
      </c>
      <c r="L19" s="57">
        <v>1994</v>
      </c>
      <c r="M19" s="102">
        <v>5109</v>
      </c>
      <c r="N19" s="100">
        <v>615</v>
      </c>
      <c r="O19" s="100">
        <v>1600</v>
      </c>
      <c r="P19" s="100">
        <v>1506</v>
      </c>
      <c r="Q19" s="100">
        <v>865</v>
      </c>
      <c r="R19" s="100">
        <v>406</v>
      </c>
      <c r="S19" s="100">
        <v>112</v>
      </c>
      <c r="T19" s="100">
        <v>5</v>
      </c>
      <c r="U19" s="101"/>
      <c r="V19" s="102">
        <v>54272.36759164097</v>
      </c>
      <c r="W19" s="100">
        <v>9997.862624186364</v>
      </c>
      <c r="X19" s="100">
        <v>9609.4059609455289</v>
      </c>
      <c r="Y19" s="100">
        <v>8784.0417951353211</v>
      </c>
      <c r="Z19" s="100">
        <v>8393.8691332648159</v>
      </c>
      <c r="AA19" s="100">
        <v>7253.8071257279889</v>
      </c>
      <c r="AB19" s="100">
        <v>5797.7485440219243</v>
      </c>
      <c r="AC19" s="101">
        <v>4435.6324083590271</v>
      </c>
      <c r="AD19" s="30"/>
      <c r="AE19" s="30"/>
      <c r="AF19" s="30"/>
      <c r="AG19" s="30"/>
      <c r="AH19" s="30"/>
      <c r="AI19" s="30"/>
      <c r="AJ19" s="30"/>
      <c r="AK19" s="30"/>
    </row>
    <row r="20" spans="1:37" ht="15">
      <c r="A20" s="57">
        <v>1995</v>
      </c>
      <c r="B20" s="96">
        <v>62</v>
      </c>
      <c r="C20" s="96">
        <v>157</v>
      </c>
      <c r="D20" s="96">
        <v>154</v>
      </c>
      <c r="E20" s="96">
        <v>112</v>
      </c>
      <c r="F20" s="96">
        <v>50</v>
      </c>
      <c r="G20" s="96">
        <v>15</v>
      </c>
      <c r="H20" s="97">
        <v>1</v>
      </c>
      <c r="I20" s="104">
        <v>89.4</v>
      </c>
      <c r="J20" s="105">
        <v>2.76</v>
      </c>
      <c r="K20" s="106">
        <v>26.7</v>
      </c>
      <c r="L20" s="57">
        <v>1995</v>
      </c>
      <c r="M20" s="102">
        <v>4904</v>
      </c>
      <c r="N20" s="100">
        <v>618</v>
      </c>
      <c r="O20" s="100">
        <v>1521</v>
      </c>
      <c r="P20" s="100">
        <v>1351</v>
      </c>
      <c r="Q20" s="100">
        <v>949</v>
      </c>
      <c r="R20" s="100">
        <v>372</v>
      </c>
      <c r="S20" s="100">
        <v>89</v>
      </c>
      <c r="T20" s="100">
        <v>4</v>
      </c>
      <c r="U20" s="101"/>
      <c r="V20" s="102">
        <v>55416.390544707087</v>
      </c>
      <c r="W20" s="100">
        <v>10012.918465227818</v>
      </c>
      <c r="X20" s="100">
        <v>9783.7420349434724</v>
      </c>
      <c r="Y20" s="100">
        <v>8789.4128126070573</v>
      </c>
      <c r="Z20" s="100">
        <v>8618.4522096608416</v>
      </c>
      <c r="AA20" s="100">
        <v>7491.8355601233288</v>
      </c>
      <c r="AB20" s="100">
        <v>6135.5279205207262</v>
      </c>
      <c r="AC20" s="101">
        <v>4584.5015416238439</v>
      </c>
      <c r="AD20" s="30"/>
      <c r="AE20" s="30"/>
      <c r="AF20" s="30"/>
      <c r="AG20" s="30"/>
      <c r="AH20" s="30"/>
      <c r="AI20" s="30"/>
      <c r="AJ20" s="30"/>
      <c r="AK20" s="30"/>
    </row>
    <row r="21" spans="1:37" ht="15">
      <c r="A21" s="57">
        <v>1996</v>
      </c>
      <c r="B21" s="96">
        <v>60</v>
      </c>
      <c r="C21" s="96">
        <v>152</v>
      </c>
      <c r="D21" s="96">
        <v>142</v>
      </c>
      <c r="E21" s="96">
        <v>104</v>
      </c>
      <c r="F21" s="96">
        <v>62</v>
      </c>
      <c r="G21" s="96">
        <v>17</v>
      </c>
      <c r="H21" s="97">
        <v>1</v>
      </c>
      <c r="I21" s="104">
        <v>86.6</v>
      </c>
      <c r="J21" s="105">
        <v>2.69</v>
      </c>
      <c r="K21" s="106">
        <v>27</v>
      </c>
      <c r="L21" s="57">
        <v>1996</v>
      </c>
      <c r="M21" s="102">
        <v>4848</v>
      </c>
      <c r="N21" s="100">
        <v>602</v>
      </c>
      <c r="O21" s="100">
        <v>1437</v>
      </c>
      <c r="P21" s="100">
        <v>1313</v>
      </c>
      <c r="Q21" s="100">
        <v>921</v>
      </c>
      <c r="R21" s="100">
        <v>462</v>
      </c>
      <c r="S21" s="100">
        <v>108</v>
      </c>
      <c r="T21" s="100">
        <v>5</v>
      </c>
      <c r="U21" s="101"/>
      <c r="V21" s="102">
        <v>56512.711980843858</v>
      </c>
      <c r="W21" s="100">
        <v>10044.227858971182</v>
      </c>
      <c r="X21" s="100">
        <v>9172.4521839649897</v>
      </c>
      <c r="Y21" s="100">
        <v>9702.297630253488</v>
      </c>
      <c r="Z21" s="100">
        <v>9070.7726364462051</v>
      </c>
      <c r="AA21" s="100">
        <v>7400.3920237800348</v>
      </c>
      <c r="AB21" s="100">
        <v>6503.9751300470643</v>
      </c>
      <c r="AC21" s="101">
        <v>4618.5945173808932</v>
      </c>
      <c r="AD21" s="30"/>
      <c r="AE21" s="30"/>
      <c r="AF21" s="30"/>
      <c r="AG21" s="30"/>
      <c r="AH21" s="30"/>
      <c r="AI21" s="30"/>
      <c r="AJ21" s="30"/>
      <c r="AK21" s="30"/>
    </row>
    <row r="22" spans="1:37" ht="15">
      <c r="A22" s="57">
        <v>1997</v>
      </c>
      <c r="B22" s="96">
        <v>63</v>
      </c>
      <c r="C22" s="96">
        <v>147</v>
      </c>
      <c r="D22" s="96">
        <v>135</v>
      </c>
      <c r="E22" s="96">
        <v>102</v>
      </c>
      <c r="F22" s="96">
        <v>47</v>
      </c>
      <c r="G22" s="96">
        <v>18</v>
      </c>
      <c r="H22" s="97">
        <v>1</v>
      </c>
      <c r="I22" s="104">
        <v>82.3</v>
      </c>
      <c r="J22" s="105">
        <v>2.57</v>
      </c>
      <c r="K22" s="106">
        <v>26.9</v>
      </c>
      <c r="L22" s="57">
        <v>1997</v>
      </c>
      <c r="M22" s="102">
        <v>4712</v>
      </c>
      <c r="N22" s="100">
        <v>642</v>
      </c>
      <c r="O22" s="100">
        <v>1331</v>
      </c>
      <c r="P22" s="100">
        <v>1304</v>
      </c>
      <c r="Q22" s="100">
        <v>951</v>
      </c>
      <c r="R22" s="100">
        <v>360</v>
      </c>
      <c r="S22" s="100">
        <v>119</v>
      </c>
      <c r="T22" s="100">
        <v>5</v>
      </c>
      <c r="U22" s="101"/>
      <c r="V22" s="102">
        <v>57988.394335727848</v>
      </c>
      <c r="W22" s="100">
        <v>10447.916703822972</v>
      </c>
      <c r="X22" s="100">
        <v>8917.5488894393529</v>
      </c>
      <c r="Y22" s="100">
        <v>9627.3703079844763</v>
      </c>
      <c r="Z22" s="100">
        <v>9485.5400875237392</v>
      </c>
      <c r="AA22" s="100">
        <v>7825.2461233589302</v>
      </c>
      <c r="AB22" s="100">
        <v>6650.0678556683997</v>
      </c>
      <c r="AC22" s="101">
        <v>5034.7043679299804</v>
      </c>
      <c r="AD22" s="30"/>
      <c r="AE22" s="30"/>
      <c r="AF22" s="30"/>
      <c r="AG22" s="30"/>
      <c r="AH22" s="30"/>
      <c r="AI22" s="30"/>
      <c r="AJ22" s="30"/>
      <c r="AK22" s="30"/>
    </row>
    <row r="23" spans="1:37" ht="15">
      <c r="A23" s="57">
        <v>1998</v>
      </c>
      <c r="B23" s="96">
        <v>57</v>
      </c>
      <c r="C23" s="96">
        <v>143</v>
      </c>
      <c r="D23" s="96">
        <v>135</v>
      </c>
      <c r="E23" s="96">
        <v>92</v>
      </c>
      <c r="F23" s="96">
        <v>50</v>
      </c>
      <c r="G23" s="96">
        <v>15</v>
      </c>
      <c r="H23" s="97">
        <v>1</v>
      </c>
      <c r="I23" s="104">
        <v>77.8</v>
      </c>
      <c r="J23" s="105">
        <v>2.4700000000000002</v>
      </c>
      <c r="K23" s="106">
        <v>27</v>
      </c>
      <c r="L23" s="57">
        <v>1998</v>
      </c>
      <c r="M23" s="102">
        <v>4569</v>
      </c>
      <c r="N23" s="100">
        <v>612</v>
      </c>
      <c r="O23" s="100">
        <v>1272</v>
      </c>
      <c r="P23" s="100">
        <v>1293</v>
      </c>
      <c r="Q23" s="100">
        <v>880</v>
      </c>
      <c r="R23" s="100">
        <v>405</v>
      </c>
      <c r="S23" s="100">
        <v>102</v>
      </c>
      <c r="T23" s="100">
        <v>5</v>
      </c>
      <c r="U23" s="101"/>
      <c r="V23" s="102">
        <v>59481.694542151759</v>
      </c>
      <c r="W23" s="100">
        <v>10885.660804227562</v>
      </c>
      <c r="X23" s="100">
        <v>8875.2699033936096</v>
      </c>
      <c r="Y23" s="100">
        <v>9594.8153579390637</v>
      </c>
      <c r="Z23" s="100">
        <v>9716.6611510197363</v>
      </c>
      <c r="AA23" s="100">
        <v>8309.484534720501</v>
      </c>
      <c r="AB23" s="100">
        <v>6853.9364214350589</v>
      </c>
      <c r="AC23" s="101">
        <v>5245.8663694162324</v>
      </c>
      <c r="AD23" s="30"/>
      <c r="AE23" s="30"/>
      <c r="AF23" s="30"/>
      <c r="AG23" s="30"/>
      <c r="AH23" s="30"/>
      <c r="AI23" s="30"/>
      <c r="AJ23" s="30"/>
      <c r="AK23" s="30"/>
    </row>
    <row r="24" spans="1:37" ht="15">
      <c r="A24" s="57">
        <v>1999</v>
      </c>
      <c r="B24" s="96">
        <v>63</v>
      </c>
      <c r="C24" s="96">
        <v>153</v>
      </c>
      <c r="D24" s="96">
        <v>132</v>
      </c>
      <c r="E24" s="96">
        <v>97</v>
      </c>
      <c r="F24" s="96">
        <v>56</v>
      </c>
      <c r="G24" s="96">
        <v>14</v>
      </c>
      <c r="H24" s="97">
        <v>1</v>
      </c>
      <c r="I24" s="104">
        <v>80.2</v>
      </c>
      <c r="J24" s="105">
        <v>2.58</v>
      </c>
      <c r="K24" s="106">
        <v>26.9</v>
      </c>
      <c r="L24" s="57">
        <v>1999</v>
      </c>
      <c r="M24" s="102">
        <v>4835</v>
      </c>
      <c r="N24" s="100">
        <v>694</v>
      </c>
      <c r="O24" s="100">
        <v>1360</v>
      </c>
      <c r="P24" s="100">
        <v>1259</v>
      </c>
      <c r="Q24" s="100">
        <v>946</v>
      </c>
      <c r="R24" s="100">
        <v>476</v>
      </c>
      <c r="S24" s="100">
        <v>97</v>
      </c>
      <c r="T24" s="100">
        <v>3</v>
      </c>
      <c r="U24" s="101"/>
      <c r="V24" s="102">
        <v>61038.732425068119</v>
      </c>
      <c r="W24" s="100">
        <v>11296.85883907192</v>
      </c>
      <c r="X24" s="100">
        <v>8920.9389480637437</v>
      </c>
      <c r="Y24" s="100">
        <v>9545.8259268433649</v>
      </c>
      <c r="Z24" s="100">
        <v>9849.8498885310892</v>
      </c>
      <c r="AA24" s="100">
        <v>8795.2600445875651</v>
      </c>
      <c r="AB24" s="100">
        <v>7056.9226158038146</v>
      </c>
      <c r="AC24" s="101">
        <v>5573.0761621666243</v>
      </c>
      <c r="AD24" s="30"/>
      <c r="AE24" s="30"/>
      <c r="AF24" s="30"/>
      <c r="AG24" s="30"/>
      <c r="AH24" s="30"/>
      <c r="AI24" s="30"/>
      <c r="AJ24" s="30"/>
      <c r="AK24" s="30"/>
    </row>
    <row r="25" spans="1:37" ht="15">
      <c r="A25" s="57">
        <v>2000</v>
      </c>
      <c r="B25" s="96">
        <v>63</v>
      </c>
      <c r="C25" s="96">
        <v>144</v>
      </c>
      <c r="D25" s="96">
        <v>137</v>
      </c>
      <c r="E25" s="96">
        <v>100</v>
      </c>
      <c r="F25" s="96">
        <v>55</v>
      </c>
      <c r="G25" s="96">
        <v>16</v>
      </c>
      <c r="H25" s="97">
        <v>1</v>
      </c>
      <c r="I25" s="104">
        <v>79.7</v>
      </c>
      <c r="J25" s="105">
        <v>2.58</v>
      </c>
      <c r="K25" s="106">
        <v>27.1</v>
      </c>
      <c r="L25" s="57">
        <v>2000</v>
      </c>
      <c r="M25" s="102">
        <v>4933</v>
      </c>
      <c r="N25" s="100">
        <v>724</v>
      </c>
      <c r="O25" s="100">
        <v>1300</v>
      </c>
      <c r="P25" s="100">
        <v>1304</v>
      </c>
      <c r="Q25" s="100">
        <v>985</v>
      </c>
      <c r="R25" s="100">
        <v>499</v>
      </c>
      <c r="S25" s="100">
        <v>117</v>
      </c>
      <c r="T25" s="100">
        <v>4</v>
      </c>
      <c r="U25" s="101"/>
      <c r="V25" s="102">
        <v>62711.998718992174</v>
      </c>
      <c r="W25" s="100">
        <v>11627.863977257983</v>
      </c>
      <c r="X25" s="100">
        <v>9105.6917064769932</v>
      </c>
      <c r="Y25" s="100">
        <v>9473.0018873043409</v>
      </c>
      <c r="Z25" s="100">
        <v>9947.8470481380573</v>
      </c>
      <c r="AA25" s="100">
        <v>9194.3635514349407</v>
      </c>
      <c r="AB25" s="100">
        <v>7428.2126826851618</v>
      </c>
      <c r="AC25" s="101">
        <v>5935.0178656947046</v>
      </c>
      <c r="AD25" s="30"/>
      <c r="AE25" s="30"/>
      <c r="AF25" s="30"/>
      <c r="AG25" s="30"/>
      <c r="AH25" s="30"/>
      <c r="AI25" s="30"/>
      <c r="AJ25" s="30"/>
      <c r="AK25" s="30"/>
    </row>
    <row r="26" spans="1:37" ht="15">
      <c r="A26" s="57">
        <v>2001</v>
      </c>
      <c r="B26" s="96">
        <v>61</v>
      </c>
      <c r="C26" s="96">
        <v>144</v>
      </c>
      <c r="D26" s="96">
        <v>138</v>
      </c>
      <c r="E26" s="96">
        <v>96</v>
      </c>
      <c r="F26" s="96">
        <v>50</v>
      </c>
      <c r="G26" s="96">
        <v>12</v>
      </c>
      <c r="H26" s="97">
        <v>1</v>
      </c>
      <c r="I26" s="104">
        <v>76.7</v>
      </c>
      <c r="J26" s="105">
        <v>2.5099999999999998</v>
      </c>
      <c r="K26" s="106">
        <v>26.9</v>
      </c>
      <c r="L26" s="57">
        <v>2001</v>
      </c>
      <c r="M26" s="102">
        <v>4874</v>
      </c>
      <c r="N26" s="100">
        <v>715</v>
      </c>
      <c r="O26" s="100">
        <v>1344</v>
      </c>
      <c r="P26" s="100">
        <v>1291</v>
      </c>
      <c r="Q26" s="100">
        <v>963</v>
      </c>
      <c r="R26" s="100">
        <v>465</v>
      </c>
      <c r="S26" s="100">
        <v>91</v>
      </c>
      <c r="T26" s="100">
        <v>5</v>
      </c>
      <c r="U26" s="101"/>
      <c r="V26" s="102">
        <v>64437.444085070245</v>
      </c>
      <c r="W26" s="100">
        <v>11984.172999752293</v>
      </c>
      <c r="X26" s="100">
        <v>9543.9603477358251</v>
      </c>
      <c r="Y26" s="100">
        <v>9172.1691213418744</v>
      </c>
      <c r="Z26" s="100">
        <v>10166.755947957583</v>
      </c>
      <c r="AA26" s="100">
        <v>9509.526878752491</v>
      </c>
      <c r="AB26" s="100">
        <v>7556.595465751323</v>
      </c>
      <c r="AC26" s="101">
        <v>6504.2633237788541</v>
      </c>
      <c r="AD26" s="30"/>
      <c r="AE26" s="30"/>
      <c r="AF26" s="30"/>
      <c r="AG26" s="30"/>
      <c r="AH26" s="30"/>
      <c r="AI26" s="30"/>
      <c r="AJ26" s="30"/>
      <c r="AK26" s="30"/>
    </row>
    <row r="27" spans="1:37" ht="15">
      <c r="A27" s="57">
        <v>2002</v>
      </c>
      <c r="B27" s="96">
        <v>59</v>
      </c>
      <c r="C27" s="96">
        <v>135</v>
      </c>
      <c r="D27" s="96">
        <v>128</v>
      </c>
      <c r="E27" s="96">
        <v>92</v>
      </c>
      <c r="F27" s="96">
        <v>54</v>
      </c>
      <c r="G27" s="96">
        <v>14</v>
      </c>
      <c r="H27" s="97">
        <v>1</v>
      </c>
      <c r="I27" s="104">
        <v>73.099999999999994</v>
      </c>
      <c r="J27" s="105">
        <v>2.42</v>
      </c>
      <c r="K27" s="106">
        <v>27</v>
      </c>
      <c r="L27" s="57">
        <v>2002</v>
      </c>
      <c r="M27" s="102">
        <v>4763</v>
      </c>
      <c r="N27" s="100">
        <v>715</v>
      </c>
      <c r="O27" s="100">
        <v>1282</v>
      </c>
      <c r="P27" s="100">
        <v>1207</v>
      </c>
      <c r="Q27" s="100">
        <v>929</v>
      </c>
      <c r="R27" s="100">
        <v>522</v>
      </c>
      <c r="S27" s="100">
        <v>104</v>
      </c>
      <c r="T27" s="100">
        <v>4</v>
      </c>
      <c r="U27" s="101"/>
      <c r="V27" s="102">
        <v>65796.12364052661</v>
      </c>
      <c r="W27" s="100">
        <v>12290.431597023469</v>
      </c>
      <c r="X27" s="100">
        <v>9482.7229536348023</v>
      </c>
      <c r="Y27" s="100">
        <v>9684.339439038351</v>
      </c>
      <c r="Z27" s="100">
        <v>10070.950200343446</v>
      </c>
      <c r="AA27" s="100">
        <v>9822.2741843159693</v>
      </c>
      <c r="AB27" s="100">
        <v>7825.2386949055526</v>
      </c>
      <c r="AC27" s="101">
        <v>6620.1665712650256</v>
      </c>
      <c r="AD27" s="30"/>
      <c r="AE27" s="30"/>
      <c r="AF27" s="30"/>
      <c r="AG27" s="30"/>
      <c r="AH27" s="30"/>
      <c r="AI27" s="30"/>
      <c r="AJ27" s="30"/>
      <c r="AK27" s="30"/>
    </row>
    <row r="28" spans="1:37" ht="15">
      <c r="A28" s="57">
        <v>2003</v>
      </c>
      <c r="B28" s="96">
        <v>54</v>
      </c>
      <c r="C28" s="96">
        <v>123</v>
      </c>
      <c r="D28" s="96">
        <v>113</v>
      </c>
      <c r="E28" s="96">
        <v>93</v>
      </c>
      <c r="F28" s="96">
        <v>51</v>
      </c>
      <c r="G28" s="96">
        <v>14</v>
      </c>
      <c r="H28" s="97">
        <v>0</v>
      </c>
      <c r="I28" s="104">
        <v>67.8</v>
      </c>
      <c r="J28" s="105">
        <v>2.2400000000000002</v>
      </c>
      <c r="K28" s="106">
        <v>27.2</v>
      </c>
      <c r="L28" s="57">
        <v>2003</v>
      </c>
      <c r="M28" s="102">
        <v>4501</v>
      </c>
      <c r="N28" s="100">
        <v>677</v>
      </c>
      <c r="O28" s="100">
        <v>1175</v>
      </c>
      <c r="P28" s="100">
        <v>1092</v>
      </c>
      <c r="Q28" s="100">
        <v>932</v>
      </c>
      <c r="R28" s="100">
        <v>508</v>
      </c>
      <c r="S28" s="100">
        <v>114</v>
      </c>
      <c r="T28" s="100">
        <v>3</v>
      </c>
      <c r="U28" s="101"/>
      <c r="V28" s="102">
        <v>67062.005724098461</v>
      </c>
      <c r="W28" s="100">
        <v>12642.967945048655</v>
      </c>
      <c r="X28" s="100">
        <v>9675.3714939896981</v>
      </c>
      <c r="Y28" s="100">
        <v>9684.339439038351</v>
      </c>
      <c r="Z28" s="100">
        <v>10048.24899828277</v>
      </c>
      <c r="AA28" s="100">
        <v>10086.78992558672</v>
      </c>
      <c r="AB28" s="100">
        <v>8174.658271322267</v>
      </c>
      <c r="AC28" s="101">
        <v>6749.6296508299938</v>
      </c>
      <c r="AD28" s="30"/>
      <c r="AE28" s="30"/>
      <c r="AF28" s="30"/>
      <c r="AG28" s="30"/>
      <c r="AH28" s="30"/>
      <c r="AI28" s="30"/>
      <c r="AJ28" s="30"/>
      <c r="AK28" s="30"/>
    </row>
    <row r="29" spans="1:37" ht="15">
      <c r="A29" s="57">
        <v>2004</v>
      </c>
      <c r="B29" s="96">
        <v>46</v>
      </c>
      <c r="C29" s="96">
        <v>119</v>
      </c>
      <c r="D29" s="96">
        <v>110</v>
      </c>
      <c r="E29" s="96">
        <v>93</v>
      </c>
      <c r="F29" s="96">
        <v>51</v>
      </c>
      <c r="G29" s="96">
        <v>18</v>
      </c>
      <c r="H29" s="97">
        <v>1</v>
      </c>
      <c r="I29" s="104">
        <v>65.5</v>
      </c>
      <c r="J29" s="105">
        <v>2.19</v>
      </c>
      <c r="K29" s="106">
        <v>27.6</v>
      </c>
      <c r="L29" s="57">
        <v>2004</v>
      </c>
      <c r="M29" s="102">
        <v>4431</v>
      </c>
      <c r="N29" s="100">
        <v>588</v>
      </c>
      <c r="O29" s="100">
        <v>1176</v>
      </c>
      <c r="P29" s="100">
        <v>1054</v>
      </c>
      <c r="Q29" s="100">
        <v>936</v>
      </c>
      <c r="R29" s="100">
        <v>521</v>
      </c>
      <c r="S29" s="100">
        <v>150</v>
      </c>
      <c r="T29" s="100">
        <v>6</v>
      </c>
      <c r="U29" s="101"/>
      <c r="V29" s="102">
        <v>68141.993131081865</v>
      </c>
      <c r="W29" s="100">
        <v>12745.803663423012</v>
      </c>
      <c r="X29" s="100">
        <v>10086.67429879794</v>
      </c>
      <c r="Y29" s="100">
        <v>9554.3577561534057</v>
      </c>
      <c r="Z29" s="100">
        <v>10056.502575844306</v>
      </c>
      <c r="AA29" s="100">
        <v>10183.242129364626</v>
      </c>
      <c r="AB29" s="100">
        <v>8527.8397252432733</v>
      </c>
      <c r="AC29" s="101">
        <v>6987.5729822552948</v>
      </c>
      <c r="AD29" s="30"/>
      <c r="AE29" s="30"/>
      <c r="AF29" s="30"/>
      <c r="AG29" s="30"/>
      <c r="AH29" s="30"/>
      <c r="AI29" s="30"/>
      <c r="AJ29" s="30"/>
      <c r="AK29" s="30"/>
    </row>
    <row r="30" spans="1:37" ht="15">
      <c r="A30" s="57">
        <v>2005</v>
      </c>
      <c r="B30" s="96">
        <v>52</v>
      </c>
      <c r="C30" s="96">
        <v>117</v>
      </c>
      <c r="D30" s="96">
        <v>108</v>
      </c>
      <c r="E30" s="96">
        <v>90</v>
      </c>
      <c r="F30" s="96">
        <v>50</v>
      </c>
      <c r="G30" s="96">
        <v>15</v>
      </c>
      <c r="H30" s="96">
        <v>1</v>
      </c>
      <c r="I30" s="104">
        <v>65</v>
      </c>
      <c r="J30" s="105">
        <v>2.17</v>
      </c>
      <c r="K30" s="106">
        <v>27.3</v>
      </c>
      <c r="L30" s="57">
        <v>2005</v>
      </c>
      <c r="M30" s="102">
        <v>4467</v>
      </c>
      <c r="N30" s="100">
        <v>668</v>
      </c>
      <c r="O30" s="100">
        <v>1206</v>
      </c>
      <c r="P30" s="100">
        <v>1029</v>
      </c>
      <c r="Q30" s="100">
        <v>914</v>
      </c>
      <c r="R30" s="100">
        <v>510</v>
      </c>
      <c r="S30" s="100">
        <v>132</v>
      </c>
      <c r="T30" s="100">
        <v>8</v>
      </c>
      <c r="U30" s="101"/>
      <c r="V30" s="102">
        <v>69236.196336576992</v>
      </c>
      <c r="W30" s="100">
        <v>12726.610188895249</v>
      </c>
      <c r="X30" s="100">
        <v>10544.238694905553</v>
      </c>
      <c r="Y30" s="100">
        <v>9465.9959931310823</v>
      </c>
      <c r="Z30" s="100">
        <v>10151.018889524901</v>
      </c>
      <c r="AA30" s="100">
        <v>10135.416714367488</v>
      </c>
      <c r="AB30" s="100">
        <v>8986.1242129364618</v>
      </c>
      <c r="AC30" s="101">
        <v>7226.7916428162562</v>
      </c>
      <c r="AD30" s="30"/>
      <c r="AE30" s="30"/>
      <c r="AF30" s="30"/>
      <c r="AG30" s="30"/>
      <c r="AH30" s="30"/>
      <c r="AI30" s="30"/>
      <c r="AJ30" s="30"/>
      <c r="AK30" s="30"/>
    </row>
    <row r="31" spans="1:37" ht="15">
      <c r="A31" s="57">
        <v>2006</v>
      </c>
      <c r="B31" s="96">
        <v>51</v>
      </c>
      <c r="C31" s="96">
        <v>119</v>
      </c>
      <c r="D31" s="96">
        <v>117</v>
      </c>
      <c r="E31" s="96">
        <v>85</v>
      </c>
      <c r="F31" s="96">
        <v>54</v>
      </c>
      <c r="G31" s="96">
        <v>14</v>
      </c>
      <c r="H31" s="96">
        <v>2</v>
      </c>
      <c r="I31" s="104">
        <v>66</v>
      </c>
      <c r="J31" s="105">
        <v>2.21</v>
      </c>
      <c r="K31" s="106">
        <v>27.3</v>
      </c>
      <c r="L31" s="57">
        <v>2006</v>
      </c>
      <c r="M31" s="102">
        <v>4592</v>
      </c>
      <c r="N31" s="100">
        <v>643</v>
      </c>
      <c r="O31" s="100">
        <v>1290</v>
      </c>
      <c r="P31" s="100">
        <v>1105</v>
      </c>
      <c r="Q31" s="100">
        <v>857</v>
      </c>
      <c r="R31" s="100">
        <v>554</v>
      </c>
      <c r="S31" s="100">
        <v>131</v>
      </c>
      <c r="T31" s="100">
        <v>12</v>
      </c>
      <c r="U31" s="100"/>
      <c r="V31" s="102">
        <v>70019.108185460791</v>
      </c>
      <c r="W31" s="100">
        <v>12612.322266742987</v>
      </c>
      <c r="X31" s="100">
        <v>11150.206067544363</v>
      </c>
      <c r="Y31" s="100">
        <v>9391.3583285632503</v>
      </c>
      <c r="Z31" s="100">
        <v>10098.450486548369</v>
      </c>
      <c r="AA31" s="100">
        <v>10310.583858042359</v>
      </c>
      <c r="AB31" s="100">
        <v>9225.1053234115625</v>
      </c>
      <c r="AC31" s="101">
        <v>7231.081854607899</v>
      </c>
      <c r="AD31" s="30"/>
      <c r="AE31" s="30"/>
      <c r="AF31" s="30"/>
      <c r="AG31" s="30"/>
      <c r="AH31" s="30"/>
      <c r="AI31" s="30"/>
      <c r="AJ31" s="30"/>
      <c r="AK31" s="30"/>
    </row>
    <row r="32" spans="1:37" ht="15">
      <c r="A32" s="57">
        <v>2007</v>
      </c>
      <c r="B32" s="96">
        <v>50</v>
      </c>
      <c r="C32" s="96">
        <v>105</v>
      </c>
      <c r="D32" s="96">
        <v>116</v>
      </c>
      <c r="E32" s="96">
        <v>88</v>
      </c>
      <c r="F32" s="96">
        <v>50</v>
      </c>
      <c r="G32" s="96">
        <v>12</v>
      </c>
      <c r="H32" s="96">
        <v>1</v>
      </c>
      <c r="I32" s="104">
        <v>62.8</v>
      </c>
      <c r="J32" s="105">
        <v>2.11</v>
      </c>
      <c r="K32" s="106">
        <v>27.4</v>
      </c>
      <c r="L32" s="57">
        <v>2007</v>
      </c>
      <c r="M32" s="102">
        <v>4432</v>
      </c>
      <c r="N32" s="100">
        <v>627</v>
      </c>
      <c r="O32" s="100">
        <v>1191</v>
      </c>
      <c r="P32" s="100">
        <v>1090</v>
      </c>
      <c r="Q32" s="100">
        <v>888</v>
      </c>
      <c r="R32" s="100">
        <v>513</v>
      </c>
      <c r="S32" s="100">
        <v>117</v>
      </c>
      <c r="T32" s="100">
        <v>6</v>
      </c>
      <c r="U32" s="100"/>
      <c r="V32" s="102">
        <v>71058.963938179731</v>
      </c>
      <c r="W32" s="100">
        <v>12708.323983972525</v>
      </c>
      <c r="X32" s="100">
        <v>11579.880366342302</v>
      </c>
      <c r="Y32" s="100">
        <v>9368.6651402404132</v>
      </c>
      <c r="Z32" s="100">
        <v>9984.2209502003443</v>
      </c>
      <c r="AA32" s="100">
        <v>10158.13966800229</v>
      </c>
      <c r="AB32" s="100">
        <v>9647.7544361763012</v>
      </c>
      <c r="AC32" s="101">
        <v>7611.9793932455632</v>
      </c>
      <c r="AD32" s="30"/>
      <c r="AE32" s="30"/>
      <c r="AF32" s="30"/>
      <c r="AG32" s="30"/>
      <c r="AH32" s="30"/>
      <c r="AI32" s="30"/>
      <c r="AJ32" s="30"/>
      <c r="AK32" s="30"/>
    </row>
    <row r="33" spans="1:37" ht="15">
      <c r="A33" s="57">
        <v>2008</v>
      </c>
      <c r="B33" s="96" t="e">
        <v>#N/A</v>
      </c>
      <c r="C33" s="96" t="e">
        <v>#N/A</v>
      </c>
      <c r="D33" s="96" t="e">
        <v>#N/A</v>
      </c>
      <c r="E33" s="96" t="e">
        <v>#N/A</v>
      </c>
      <c r="F33" s="96" t="e">
        <v>#N/A</v>
      </c>
      <c r="G33" s="96" t="e">
        <v>#N/A</v>
      </c>
      <c r="H33" s="96" t="e">
        <v>#N/A</v>
      </c>
      <c r="I33" s="104" t="e">
        <v>#N/A</v>
      </c>
      <c r="J33" s="105" t="e">
        <v>#N/A</v>
      </c>
      <c r="K33" s="106" t="e">
        <v>#N/A</v>
      </c>
      <c r="L33" s="57">
        <v>2008</v>
      </c>
      <c r="M33" s="102" t="e">
        <v>#N/A</v>
      </c>
      <c r="N33" s="100" t="e">
        <v>#N/A</v>
      </c>
      <c r="O33" s="100" t="e">
        <v>#N/A</v>
      </c>
      <c r="P33" s="100" t="e">
        <v>#N/A</v>
      </c>
      <c r="Q33" s="100" t="e">
        <v>#N/A</v>
      </c>
      <c r="R33" s="100" t="e">
        <v>#N/A</v>
      </c>
      <c r="S33" s="100" t="e">
        <v>#N/A</v>
      </c>
      <c r="T33" s="100" t="e">
        <v>#N/A</v>
      </c>
      <c r="U33" s="100"/>
      <c r="V33" s="102" t="e">
        <v>#N/A</v>
      </c>
      <c r="W33" s="100" t="e">
        <v>#N/A</v>
      </c>
      <c r="X33" s="100" t="e">
        <v>#N/A</v>
      </c>
      <c r="Y33" s="100" t="e">
        <v>#N/A</v>
      </c>
      <c r="Z33" s="100" t="e">
        <v>#N/A</v>
      </c>
      <c r="AA33" s="100" t="e">
        <v>#N/A</v>
      </c>
      <c r="AB33" s="100" t="e">
        <v>#N/A</v>
      </c>
      <c r="AC33" s="101" t="e">
        <v>#N/A</v>
      </c>
      <c r="AD33" s="30"/>
      <c r="AE33" s="30"/>
      <c r="AF33" s="30"/>
      <c r="AG33" s="30"/>
      <c r="AH33" s="30"/>
      <c r="AI33" s="30"/>
      <c r="AJ33" s="30"/>
      <c r="AK33" s="30"/>
    </row>
    <row r="34" spans="1:37" ht="15">
      <c r="A34" s="57">
        <v>2009</v>
      </c>
      <c r="B34" s="96" t="e">
        <v>#N/A</v>
      </c>
      <c r="C34" s="96" t="e">
        <v>#N/A</v>
      </c>
      <c r="D34" s="96" t="e">
        <v>#N/A</v>
      </c>
      <c r="E34" s="96" t="e">
        <v>#N/A</v>
      </c>
      <c r="F34" s="96" t="e">
        <v>#N/A</v>
      </c>
      <c r="G34" s="96" t="e">
        <v>#N/A</v>
      </c>
      <c r="H34" s="96" t="e">
        <v>#N/A</v>
      </c>
      <c r="I34" s="104" t="e">
        <v>#N/A</v>
      </c>
      <c r="J34" s="105" t="e">
        <v>#N/A</v>
      </c>
      <c r="K34" s="106" t="e">
        <v>#N/A</v>
      </c>
      <c r="L34" s="57">
        <v>2009</v>
      </c>
      <c r="M34" s="102" t="e">
        <v>#N/A</v>
      </c>
      <c r="N34" s="100" t="e">
        <v>#N/A</v>
      </c>
      <c r="O34" s="100" t="e">
        <v>#N/A</v>
      </c>
      <c r="P34" s="100" t="e">
        <v>#N/A</v>
      </c>
      <c r="Q34" s="100" t="e">
        <v>#N/A</v>
      </c>
      <c r="R34" s="100" t="e">
        <v>#N/A</v>
      </c>
      <c r="S34" s="100" t="e">
        <v>#N/A</v>
      </c>
      <c r="T34" s="100" t="e">
        <v>#N/A</v>
      </c>
      <c r="U34" s="100"/>
      <c r="V34" s="102" t="e">
        <v>#N/A</v>
      </c>
      <c r="W34" s="100" t="e">
        <v>#N/A</v>
      </c>
      <c r="X34" s="100" t="e">
        <v>#N/A</v>
      </c>
      <c r="Y34" s="100" t="e">
        <v>#N/A</v>
      </c>
      <c r="Z34" s="100" t="e">
        <v>#N/A</v>
      </c>
      <c r="AA34" s="100" t="e">
        <v>#N/A</v>
      </c>
      <c r="AB34" s="100" t="e">
        <v>#N/A</v>
      </c>
      <c r="AC34" s="101" t="e">
        <v>#N/A</v>
      </c>
      <c r="AD34" s="30"/>
      <c r="AE34" s="30"/>
      <c r="AF34" s="30"/>
      <c r="AG34" s="30"/>
      <c r="AH34" s="30"/>
      <c r="AI34" s="30"/>
      <c r="AJ34" s="30"/>
      <c r="AK34" s="30"/>
    </row>
    <row r="35" spans="1:37" ht="15">
      <c r="A35" s="57">
        <v>2010</v>
      </c>
      <c r="B35" s="96" t="e">
        <v>#N/A</v>
      </c>
      <c r="C35" s="96" t="e">
        <v>#N/A</v>
      </c>
      <c r="D35" s="96" t="e">
        <v>#N/A</v>
      </c>
      <c r="E35" s="96" t="e">
        <v>#N/A</v>
      </c>
      <c r="F35" s="96" t="e">
        <v>#N/A</v>
      </c>
      <c r="G35" s="96" t="e">
        <v>#N/A</v>
      </c>
      <c r="H35" s="96" t="e">
        <v>#N/A</v>
      </c>
      <c r="I35" s="104" t="e">
        <v>#N/A</v>
      </c>
      <c r="J35" s="105" t="e">
        <v>#N/A</v>
      </c>
      <c r="K35" s="106" t="e">
        <v>#N/A</v>
      </c>
      <c r="L35" s="57">
        <v>2010</v>
      </c>
      <c r="M35" s="102" t="e">
        <v>#N/A</v>
      </c>
      <c r="N35" s="100" t="e">
        <v>#N/A</v>
      </c>
      <c r="O35" s="100" t="e">
        <v>#N/A</v>
      </c>
      <c r="P35" s="100" t="e">
        <v>#N/A</v>
      </c>
      <c r="Q35" s="100" t="e">
        <v>#N/A</v>
      </c>
      <c r="R35" s="100" t="e">
        <v>#N/A</v>
      </c>
      <c r="S35" s="100" t="e">
        <v>#N/A</v>
      </c>
      <c r="T35" s="100" t="e">
        <v>#N/A</v>
      </c>
      <c r="U35" s="100"/>
      <c r="V35" s="102" t="e">
        <v>#N/A</v>
      </c>
      <c r="W35" s="100" t="e">
        <v>#N/A</v>
      </c>
      <c r="X35" s="100" t="e">
        <v>#N/A</v>
      </c>
      <c r="Y35" s="100" t="e">
        <v>#N/A</v>
      </c>
      <c r="Z35" s="100" t="e">
        <v>#N/A</v>
      </c>
      <c r="AA35" s="100" t="e">
        <v>#N/A</v>
      </c>
      <c r="AB35" s="100" t="e">
        <v>#N/A</v>
      </c>
      <c r="AC35" s="101" t="e">
        <v>#N/A</v>
      </c>
      <c r="AD35" s="30"/>
      <c r="AE35" s="30"/>
      <c r="AF35" s="30"/>
      <c r="AG35" s="30"/>
      <c r="AH35" s="30"/>
      <c r="AI35" s="30"/>
      <c r="AJ35" s="30"/>
      <c r="AK35" s="30"/>
    </row>
    <row r="36" spans="1:37" ht="15">
      <c r="A36" s="57">
        <v>2011</v>
      </c>
      <c r="B36" s="96" t="e">
        <v>#N/A</v>
      </c>
      <c r="C36" s="96" t="e">
        <v>#N/A</v>
      </c>
      <c r="D36" s="96" t="e">
        <v>#N/A</v>
      </c>
      <c r="E36" s="96" t="e">
        <v>#N/A</v>
      </c>
      <c r="F36" s="96" t="e">
        <v>#N/A</v>
      </c>
      <c r="G36" s="96" t="e">
        <v>#N/A</v>
      </c>
      <c r="H36" s="96" t="e">
        <v>#N/A</v>
      </c>
      <c r="I36" s="104" t="e">
        <v>#N/A</v>
      </c>
      <c r="J36" s="105" t="e">
        <v>#N/A</v>
      </c>
      <c r="K36" s="106" t="e">
        <v>#N/A</v>
      </c>
      <c r="L36" s="57">
        <v>2011</v>
      </c>
      <c r="M36" s="102" t="e">
        <v>#N/A</v>
      </c>
      <c r="N36" s="100" t="e">
        <v>#N/A</v>
      </c>
      <c r="O36" s="100" t="e">
        <v>#N/A</v>
      </c>
      <c r="P36" s="100" t="e">
        <v>#N/A</v>
      </c>
      <c r="Q36" s="100" t="e">
        <v>#N/A</v>
      </c>
      <c r="R36" s="100" t="e">
        <v>#N/A</v>
      </c>
      <c r="S36" s="100" t="e">
        <v>#N/A</v>
      </c>
      <c r="T36" s="100" t="e">
        <v>#N/A</v>
      </c>
      <c r="U36" s="100"/>
      <c r="V36" s="102" t="e">
        <v>#N/A</v>
      </c>
      <c r="W36" s="100" t="e">
        <v>#N/A</v>
      </c>
      <c r="X36" s="100" t="e">
        <v>#N/A</v>
      </c>
      <c r="Y36" s="100" t="e">
        <v>#N/A</v>
      </c>
      <c r="Z36" s="100" t="e">
        <v>#N/A</v>
      </c>
      <c r="AA36" s="100" t="e">
        <v>#N/A</v>
      </c>
      <c r="AB36" s="100" t="e">
        <v>#N/A</v>
      </c>
      <c r="AC36" s="101" t="e">
        <v>#N/A</v>
      </c>
      <c r="AD36" s="30"/>
      <c r="AE36" s="30"/>
      <c r="AF36" s="30"/>
      <c r="AG36" s="30"/>
      <c r="AH36" s="30"/>
      <c r="AI36" s="30"/>
      <c r="AJ36" s="30"/>
      <c r="AK36" s="30"/>
    </row>
    <row r="37" spans="1:37" ht="15">
      <c r="A37" s="107"/>
      <c r="B37" s="108"/>
      <c r="C37" s="108"/>
      <c r="D37" s="108"/>
      <c r="E37" s="108"/>
      <c r="F37" s="108"/>
      <c r="G37" s="108"/>
      <c r="H37" s="78"/>
      <c r="I37" s="109"/>
      <c r="J37" s="109"/>
      <c r="K37" s="109"/>
      <c r="M37" s="85"/>
      <c r="N37" s="110"/>
      <c r="O37" s="110"/>
      <c r="P37" s="110"/>
      <c r="Q37" s="110"/>
      <c r="R37" s="110"/>
      <c r="S37" s="110"/>
      <c r="T37" s="110"/>
      <c r="U37" s="110"/>
      <c r="W37" s="30"/>
      <c r="X37" s="30"/>
      <c r="Y37" s="30"/>
      <c r="Z37" s="30"/>
      <c r="AA37" s="30"/>
      <c r="AB37" s="30"/>
      <c r="AC37" s="30"/>
    </row>
    <row r="38" spans="1:37" ht="15">
      <c r="A38" s="111" t="s">
        <v>249</v>
      </c>
      <c r="I38" s="80"/>
      <c r="J38" s="80"/>
      <c r="K38" s="80" t="s">
        <v>250</v>
      </c>
      <c r="N38" s="110"/>
      <c r="O38" s="110"/>
      <c r="P38" s="110"/>
      <c r="Q38" s="110"/>
      <c r="R38" s="110"/>
      <c r="S38" s="110"/>
      <c r="T38" s="110"/>
      <c r="U38" s="110"/>
      <c r="W38" s="30"/>
      <c r="X38" s="30"/>
      <c r="Y38" s="30"/>
      <c r="Z38" s="30"/>
      <c r="AA38" s="30"/>
      <c r="AB38" s="30"/>
      <c r="AC38" s="30"/>
    </row>
    <row r="39" spans="1:37" ht="15">
      <c r="A39" s="83"/>
      <c r="B39" s="30"/>
      <c r="M39" s="112"/>
      <c r="N39" s="100"/>
      <c r="O39" s="100"/>
      <c r="P39" s="100"/>
      <c r="Q39" s="100"/>
      <c r="R39" s="100"/>
      <c r="S39" s="100"/>
      <c r="T39" s="100"/>
      <c r="W39" s="30"/>
      <c r="X39" s="30"/>
      <c r="Y39" s="30"/>
      <c r="Z39" s="30"/>
      <c r="AA39" s="30"/>
      <c r="AB39" s="30"/>
      <c r="AC39" s="30"/>
    </row>
    <row r="40" spans="1:37" ht="15">
      <c r="A40" s="83"/>
      <c r="N40" s="30"/>
      <c r="O40" s="30"/>
      <c r="P40" s="30"/>
      <c r="Q40" s="30"/>
      <c r="R40" s="30"/>
      <c r="S40" s="30"/>
      <c r="T40" s="30"/>
      <c r="W40" s="30"/>
      <c r="X40" s="30"/>
      <c r="Y40" s="30"/>
      <c r="Z40" s="30"/>
      <c r="AA40" s="30"/>
      <c r="AB40" s="30"/>
      <c r="AC40" s="30"/>
    </row>
    <row r="41" spans="1:37" ht="15">
      <c r="A41"/>
      <c r="B41"/>
      <c r="C41"/>
      <c r="D41"/>
      <c r="E41"/>
      <c r="F41"/>
      <c r="G41"/>
      <c r="H41"/>
      <c r="I41"/>
      <c r="J41"/>
      <c r="K41"/>
      <c r="W41" s="30"/>
      <c r="X41" s="30"/>
      <c r="Y41" s="30"/>
      <c r="Z41" s="30"/>
      <c r="AA41" s="30"/>
      <c r="AB41" s="30"/>
      <c r="AC41" s="30"/>
    </row>
    <row r="42" spans="1:37" ht="15">
      <c r="A42" t="s">
        <v>252</v>
      </c>
      <c r="B42"/>
      <c r="C42"/>
      <c r="D42"/>
      <c r="E42"/>
      <c r="F42"/>
      <c r="G42"/>
      <c r="H42"/>
      <c r="I42"/>
      <c r="J42"/>
      <c r="K42"/>
      <c r="W42" s="30"/>
      <c r="X42" s="30"/>
      <c r="Y42" s="30"/>
      <c r="Z42" s="30"/>
      <c r="AA42" s="30"/>
      <c r="AB42" s="30"/>
      <c r="AC42" s="30"/>
    </row>
    <row r="43" spans="1:37" ht="15">
      <c r="A43"/>
      <c r="B43" s="116" t="s">
        <v>8</v>
      </c>
      <c r="C43" s="116" t="s">
        <v>149</v>
      </c>
      <c r="D43" s="116" t="s">
        <v>150</v>
      </c>
      <c r="E43" s="116" t="s">
        <v>151</v>
      </c>
      <c r="F43" s="116" t="s">
        <v>152</v>
      </c>
      <c r="G43" s="116" t="s">
        <v>153</v>
      </c>
      <c r="H43" s="117" t="s">
        <v>154</v>
      </c>
      <c r="I43"/>
      <c r="J43"/>
      <c r="K43"/>
      <c r="W43" s="30"/>
      <c r="X43" s="30"/>
      <c r="Y43" s="30"/>
      <c r="Z43" s="30"/>
      <c r="AA43" s="30"/>
      <c r="AB43" s="30"/>
      <c r="AC43" s="30"/>
    </row>
    <row r="44" spans="1:37" ht="15">
      <c r="A44" t="s">
        <v>251</v>
      </c>
      <c r="B44" s="119">
        <v>50</v>
      </c>
      <c r="C44" s="119">
        <v>105</v>
      </c>
      <c r="D44" s="119">
        <v>116</v>
      </c>
      <c r="E44" s="119">
        <v>88</v>
      </c>
      <c r="F44" s="119">
        <v>50</v>
      </c>
      <c r="G44" s="119">
        <v>12</v>
      </c>
      <c r="H44" s="119">
        <v>1</v>
      </c>
      <c r="I44"/>
      <c r="J44"/>
      <c r="K44"/>
      <c r="W44" s="30"/>
      <c r="X44" s="30"/>
      <c r="Y44" s="30"/>
      <c r="Z44" s="30"/>
      <c r="AA44" s="30"/>
      <c r="AB44" s="30"/>
      <c r="AC44" s="30"/>
    </row>
    <row r="45" spans="1:37" ht="15">
      <c r="A45" t="s">
        <v>190</v>
      </c>
      <c r="B45" s="118">
        <v>7.1800000000000015</v>
      </c>
      <c r="C45" s="118">
        <v>53.739999999999995</v>
      </c>
      <c r="D45" s="118">
        <v>126.91999999999999</v>
      </c>
      <c r="E45" s="118">
        <v>128.16</v>
      </c>
      <c r="F45" s="118">
        <v>60.42</v>
      </c>
      <c r="G45" s="118">
        <f>(SUM(F41:F45))/5</f>
        <v>22.084</v>
      </c>
      <c r="H45" s="118">
        <v>0.74</v>
      </c>
      <c r="I45"/>
      <c r="J45"/>
      <c r="K45"/>
      <c r="W45" s="30"/>
      <c r="X45" s="30"/>
      <c r="Y45" s="30"/>
      <c r="Z45" s="30"/>
      <c r="AA45" s="30"/>
      <c r="AB45" s="30"/>
      <c r="AC45" s="30"/>
    </row>
    <row r="46" spans="1:37">
      <c r="A46"/>
      <c r="B46"/>
      <c r="C46"/>
      <c r="D46"/>
      <c r="E46"/>
      <c r="F46"/>
      <c r="G46"/>
      <c r="H46"/>
      <c r="I46"/>
      <c r="J46"/>
      <c r="K46"/>
    </row>
    <row r="47" spans="1:37">
      <c r="A47"/>
      <c r="B47"/>
      <c r="C47"/>
      <c r="D47"/>
      <c r="E47"/>
      <c r="F47"/>
      <c r="G47"/>
      <c r="H47"/>
      <c r="I47"/>
      <c r="J47"/>
      <c r="K47"/>
    </row>
    <row r="48" spans="1:37">
      <c r="A48"/>
      <c r="B48"/>
      <c r="C48"/>
      <c r="D48"/>
      <c r="E48"/>
      <c r="F48"/>
      <c r="G48"/>
      <c r="H48"/>
      <c r="I48"/>
      <c r="J48"/>
      <c r="K48"/>
    </row>
    <row r="49" spans="1:11">
      <c r="A49"/>
      <c r="B49"/>
      <c r="C49"/>
      <c r="D49"/>
      <c r="E49"/>
      <c r="F49"/>
      <c r="G49"/>
      <c r="H49"/>
      <c r="I49"/>
      <c r="J49"/>
      <c r="K49"/>
    </row>
    <row r="50" spans="1:11">
      <c r="A50"/>
      <c r="B50"/>
      <c r="C50"/>
      <c r="D50"/>
      <c r="E50"/>
      <c r="F50"/>
      <c r="G50"/>
      <c r="H50"/>
      <c r="I50"/>
      <c r="J50"/>
      <c r="K50"/>
    </row>
    <row r="51" spans="1:11">
      <c r="A51"/>
      <c r="B51"/>
      <c r="C51"/>
      <c r="D51"/>
      <c r="E51"/>
      <c r="F51"/>
      <c r="G51"/>
      <c r="H51"/>
      <c r="I51"/>
      <c r="J51"/>
      <c r="K51"/>
    </row>
    <row r="52" spans="1:11">
      <c r="A52"/>
      <c r="B52"/>
      <c r="C52"/>
      <c r="D52"/>
      <c r="E52"/>
      <c r="F52"/>
      <c r="G52"/>
      <c r="H52"/>
      <c r="I52"/>
      <c r="J52"/>
      <c r="K52"/>
    </row>
    <row r="53" spans="1:11">
      <c r="A53"/>
      <c r="B53"/>
      <c r="C53"/>
      <c r="D53"/>
      <c r="E53"/>
      <c r="F53"/>
      <c r="G53"/>
      <c r="H53"/>
      <c r="I53"/>
      <c r="J53"/>
      <c r="K53"/>
    </row>
    <row r="54" spans="1:11">
      <c r="A54"/>
      <c r="B54"/>
      <c r="C54"/>
      <c r="D54"/>
      <c r="E54"/>
      <c r="F54"/>
      <c r="G54"/>
      <c r="H54"/>
      <c r="I54"/>
      <c r="J54"/>
      <c r="K54"/>
    </row>
    <row r="55" spans="1:11">
      <c r="A55"/>
      <c r="B55"/>
      <c r="C55"/>
      <c r="D55"/>
      <c r="E55"/>
      <c r="F55"/>
      <c r="G55"/>
      <c r="H55"/>
      <c r="I55"/>
      <c r="J55"/>
      <c r="K55"/>
    </row>
    <row r="56" spans="1:11">
      <c r="A56"/>
      <c r="B56"/>
      <c r="C56"/>
      <c r="D56"/>
      <c r="E56"/>
      <c r="F56"/>
      <c r="G56"/>
      <c r="H56"/>
      <c r="I56"/>
      <c r="J56"/>
      <c r="K56"/>
    </row>
    <row r="57" spans="1:11">
      <c r="A57"/>
      <c r="B57"/>
      <c r="C57"/>
      <c r="D57"/>
      <c r="E57"/>
      <c r="F57"/>
      <c r="G57"/>
      <c r="H57"/>
      <c r="I57"/>
      <c r="J57"/>
      <c r="K57"/>
    </row>
    <row r="58" spans="1:11">
      <c r="A58"/>
      <c r="B58"/>
      <c r="C58"/>
      <c r="D58"/>
      <c r="E58"/>
      <c r="F58"/>
      <c r="G58"/>
      <c r="H58"/>
      <c r="I58"/>
      <c r="J58"/>
      <c r="K58"/>
    </row>
    <row r="59" spans="1:11">
      <c r="A59"/>
      <c r="B59"/>
      <c r="C59"/>
      <c r="D59"/>
      <c r="E59"/>
      <c r="F59"/>
      <c r="G59"/>
      <c r="H59"/>
      <c r="I59"/>
      <c r="J59"/>
      <c r="K59"/>
    </row>
    <row r="60" spans="1:11">
      <c r="A60"/>
      <c r="B60"/>
      <c r="C60"/>
      <c r="D60"/>
      <c r="E60"/>
      <c r="F60"/>
      <c r="G60"/>
      <c r="H60"/>
      <c r="I60"/>
      <c r="J60"/>
      <c r="K60"/>
    </row>
    <row r="61" spans="1:11">
      <c r="A61"/>
      <c r="B61"/>
      <c r="C61"/>
      <c r="D61"/>
      <c r="E61"/>
      <c r="F61"/>
      <c r="G61"/>
      <c r="H61"/>
      <c r="I61"/>
      <c r="J61"/>
      <c r="K61"/>
    </row>
    <row r="62" spans="1:11">
      <c r="A62"/>
      <c r="B62"/>
      <c r="C62"/>
      <c r="D62"/>
      <c r="E62"/>
      <c r="F62"/>
      <c r="G62"/>
      <c r="H62"/>
      <c r="I62"/>
      <c r="J62"/>
      <c r="K62"/>
    </row>
    <row r="63" spans="1:11">
      <c r="A63"/>
      <c r="B63"/>
      <c r="C63"/>
      <c r="D63"/>
      <c r="E63"/>
      <c r="F63"/>
      <c r="G63"/>
      <c r="H63"/>
      <c r="I63"/>
      <c r="J63"/>
      <c r="K63"/>
    </row>
    <row r="64" spans="1:11">
      <c r="A64"/>
      <c r="B64"/>
      <c r="C64"/>
      <c r="D64"/>
      <c r="E64"/>
      <c r="F64"/>
      <c r="G64"/>
      <c r="H64"/>
      <c r="I64"/>
      <c r="J64"/>
      <c r="K64"/>
    </row>
    <row r="65" spans="1:11">
      <c r="A65"/>
      <c r="B65"/>
      <c r="C65"/>
      <c r="D65"/>
      <c r="E65"/>
      <c r="F65"/>
      <c r="G65"/>
      <c r="H65"/>
      <c r="I65"/>
      <c r="J65"/>
      <c r="K65"/>
    </row>
    <row r="66" spans="1:11">
      <c r="A66"/>
      <c r="B66"/>
      <c r="C66"/>
      <c r="D66"/>
      <c r="E66"/>
      <c r="F66"/>
      <c r="G66"/>
      <c r="H66"/>
      <c r="I66"/>
      <c r="J66"/>
      <c r="K66"/>
    </row>
    <row r="67" spans="1:11">
      <c r="A67"/>
      <c r="B67"/>
      <c r="C67"/>
      <c r="D67"/>
      <c r="E67"/>
      <c r="F67"/>
      <c r="G67"/>
      <c r="H67"/>
      <c r="I67"/>
      <c r="J67"/>
      <c r="K67"/>
    </row>
    <row r="68" spans="1:11">
      <c r="A68"/>
      <c r="B68"/>
      <c r="C68"/>
      <c r="D68"/>
      <c r="E68"/>
      <c r="F68"/>
      <c r="G68"/>
      <c r="H68"/>
      <c r="I68"/>
      <c r="J68"/>
      <c r="K68"/>
    </row>
    <row r="69" spans="1:11">
      <c r="A69"/>
      <c r="B69"/>
      <c r="C69"/>
      <c r="D69"/>
      <c r="E69"/>
      <c r="F69"/>
      <c r="G69"/>
      <c r="H69"/>
      <c r="I69"/>
      <c r="J69"/>
      <c r="K69"/>
    </row>
    <row r="70" spans="1:11">
      <c r="A70"/>
      <c r="B70"/>
      <c r="C70"/>
      <c r="D70"/>
      <c r="E70"/>
      <c r="F70"/>
      <c r="G70"/>
      <c r="H70"/>
      <c r="I70" s="120" t="s">
        <v>253</v>
      </c>
      <c r="J70"/>
      <c r="K70"/>
    </row>
    <row r="71" spans="1:11">
      <c r="A71"/>
      <c r="B71"/>
      <c r="C71"/>
      <c r="D71"/>
      <c r="E71"/>
      <c r="F71"/>
      <c r="G71"/>
      <c r="H71"/>
      <c r="I71"/>
      <c r="J71"/>
      <c r="K71"/>
    </row>
    <row r="72" spans="1:11">
      <c r="A72"/>
      <c r="B72"/>
      <c r="C72"/>
      <c r="D72"/>
      <c r="E72"/>
      <c r="F72"/>
      <c r="G72"/>
      <c r="H72"/>
      <c r="I72"/>
      <c r="J72"/>
      <c r="K72"/>
    </row>
  </sheetData>
  <mergeCells count="2">
    <mergeCell ref="A1:K1"/>
    <mergeCell ref="A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8"/>
  <sheetViews>
    <sheetView showGridLines="0" tabSelected="1" workbookViewId="0">
      <selection activeCell="L59" sqref="L59"/>
    </sheetView>
  </sheetViews>
  <sheetFormatPr baseColWidth="10" defaultRowHeight="12.75"/>
  <cols>
    <col min="1" max="1" width="55.6640625" style="124" customWidth="1"/>
    <col min="2" max="2" width="12.83203125" style="124" customWidth="1"/>
    <col min="3" max="256" width="12" style="124"/>
    <col min="257" max="257" width="55.6640625" style="124" customWidth="1"/>
    <col min="258" max="258" width="12.83203125" style="124" customWidth="1"/>
    <col min="259" max="512" width="12" style="124"/>
    <col min="513" max="513" width="55.6640625" style="124" customWidth="1"/>
    <col min="514" max="514" width="12.83203125" style="124" customWidth="1"/>
    <col min="515" max="768" width="12" style="124"/>
    <col min="769" max="769" width="55.6640625" style="124" customWidth="1"/>
    <col min="770" max="770" width="12.83203125" style="124" customWidth="1"/>
    <col min="771" max="1024" width="12" style="124"/>
    <col min="1025" max="1025" width="55.6640625" style="124" customWidth="1"/>
    <col min="1026" max="1026" width="12.83203125" style="124" customWidth="1"/>
    <col min="1027" max="1280" width="12" style="124"/>
    <col min="1281" max="1281" width="55.6640625" style="124" customWidth="1"/>
    <col min="1282" max="1282" width="12.83203125" style="124" customWidth="1"/>
    <col min="1283" max="1536" width="12" style="124"/>
    <col min="1537" max="1537" width="55.6640625" style="124" customWidth="1"/>
    <col min="1538" max="1538" width="12.83203125" style="124" customWidth="1"/>
    <col min="1539" max="1792" width="12" style="124"/>
    <col min="1793" max="1793" width="55.6640625" style="124" customWidth="1"/>
    <col min="1794" max="1794" width="12.83203125" style="124" customWidth="1"/>
    <col min="1795" max="2048" width="12" style="124"/>
    <col min="2049" max="2049" width="55.6640625" style="124" customWidth="1"/>
    <col min="2050" max="2050" width="12.83203125" style="124" customWidth="1"/>
    <col min="2051" max="2304" width="12" style="124"/>
    <col min="2305" max="2305" width="55.6640625" style="124" customWidth="1"/>
    <col min="2306" max="2306" width="12.83203125" style="124" customWidth="1"/>
    <col min="2307" max="2560" width="12" style="124"/>
    <col min="2561" max="2561" width="55.6640625" style="124" customWidth="1"/>
    <col min="2562" max="2562" width="12.83203125" style="124" customWidth="1"/>
    <col min="2563" max="2816" width="12" style="124"/>
    <col min="2817" max="2817" width="55.6640625" style="124" customWidth="1"/>
    <col min="2818" max="2818" width="12.83203125" style="124" customWidth="1"/>
    <col min="2819" max="3072" width="12" style="124"/>
    <col min="3073" max="3073" width="55.6640625" style="124" customWidth="1"/>
    <col min="3074" max="3074" width="12.83203125" style="124" customWidth="1"/>
    <col min="3075" max="3328" width="12" style="124"/>
    <col min="3329" max="3329" width="55.6640625" style="124" customWidth="1"/>
    <col min="3330" max="3330" width="12.83203125" style="124" customWidth="1"/>
    <col min="3331" max="3584" width="12" style="124"/>
    <col min="3585" max="3585" width="55.6640625" style="124" customWidth="1"/>
    <col min="3586" max="3586" width="12.83203125" style="124" customWidth="1"/>
    <col min="3587" max="3840" width="12" style="124"/>
    <col min="3841" max="3841" width="55.6640625" style="124" customWidth="1"/>
    <col min="3842" max="3842" width="12.83203125" style="124" customWidth="1"/>
    <col min="3843" max="4096" width="12" style="124"/>
    <col min="4097" max="4097" width="55.6640625" style="124" customWidth="1"/>
    <col min="4098" max="4098" width="12.83203125" style="124" customWidth="1"/>
    <col min="4099" max="4352" width="12" style="124"/>
    <col min="4353" max="4353" width="55.6640625" style="124" customWidth="1"/>
    <col min="4354" max="4354" width="12.83203125" style="124" customWidth="1"/>
    <col min="4355" max="4608" width="12" style="124"/>
    <col min="4609" max="4609" width="55.6640625" style="124" customWidth="1"/>
    <col min="4610" max="4610" width="12.83203125" style="124" customWidth="1"/>
    <col min="4611" max="4864" width="12" style="124"/>
    <col min="4865" max="4865" width="55.6640625" style="124" customWidth="1"/>
    <col min="4866" max="4866" width="12.83203125" style="124" customWidth="1"/>
    <col min="4867" max="5120" width="12" style="124"/>
    <col min="5121" max="5121" width="55.6640625" style="124" customWidth="1"/>
    <col min="5122" max="5122" width="12.83203125" style="124" customWidth="1"/>
    <col min="5123" max="5376" width="12" style="124"/>
    <col min="5377" max="5377" width="55.6640625" style="124" customWidth="1"/>
    <col min="5378" max="5378" width="12.83203125" style="124" customWidth="1"/>
    <col min="5379" max="5632" width="12" style="124"/>
    <col min="5633" max="5633" width="55.6640625" style="124" customWidth="1"/>
    <col min="5634" max="5634" width="12.83203125" style="124" customWidth="1"/>
    <col min="5635" max="5888" width="12" style="124"/>
    <col min="5889" max="5889" width="55.6640625" style="124" customWidth="1"/>
    <col min="5890" max="5890" width="12.83203125" style="124" customWidth="1"/>
    <col min="5891" max="6144" width="12" style="124"/>
    <col min="6145" max="6145" width="55.6640625" style="124" customWidth="1"/>
    <col min="6146" max="6146" width="12.83203125" style="124" customWidth="1"/>
    <col min="6147" max="6400" width="12" style="124"/>
    <col min="6401" max="6401" width="55.6640625" style="124" customWidth="1"/>
    <col min="6402" max="6402" width="12.83203125" style="124" customWidth="1"/>
    <col min="6403" max="6656" width="12" style="124"/>
    <col min="6657" max="6657" width="55.6640625" style="124" customWidth="1"/>
    <col min="6658" max="6658" width="12.83203125" style="124" customWidth="1"/>
    <col min="6659" max="6912" width="12" style="124"/>
    <col min="6913" max="6913" width="55.6640625" style="124" customWidth="1"/>
    <col min="6914" max="6914" width="12.83203125" style="124" customWidth="1"/>
    <col min="6915" max="7168" width="12" style="124"/>
    <col min="7169" max="7169" width="55.6640625" style="124" customWidth="1"/>
    <col min="7170" max="7170" width="12.83203125" style="124" customWidth="1"/>
    <col min="7171" max="7424" width="12" style="124"/>
    <col min="7425" max="7425" width="55.6640625" style="124" customWidth="1"/>
    <col min="7426" max="7426" width="12.83203125" style="124" customWidth="1"/>
    <col min="7427" max="7680" width="12" style="124"/>
    <col min="7681" max="7681" width="55.6640625" style="124" customWidth="1"/>
    <col min="7682" max="7682" width="12.83203125" style="124" customWidth="1"/>
    <col min="7683" max="7936" width="12" style="124"/>
    <col min="7937" max="7937" width="55.6640625" style="124" customWidth="1"/>
    <col min="7938" max="7938" width="12.83203125" style="124" customWidth="1"/>
    <col min="7939" max="8192" width="12" style="124"/>
    <col min="8193" max="8193" width="55.6640625" style="124" customWidth="1"/>
    <col min="8194" max="8194" width="12.83203125" style="124" customWidth="1"/>
    <col min="8195" max="8448" width="12" style="124"/>
    <col min="8449" max="8449" width="55.6640625" style="124" customWidth="1"/>
    <col min="8450" max="8450" width="12.83203125" style="124" customWidth="1"/>
    <col min="8451" max="8704" width="12" style="124"/>
    <col min="8705" max="8705" width="55.6640625" style="124" customWidth="1"/>
    <col min="8706" max="8706" width="12.83203125" style="124" customWidth="1"/>
    <col min="8707" max="8960" width="12" style="124"/>
    <col min="8961" max="8961" width="55.6640625" style="124" customWidth="1"/>
    <col min="8962" max="8962" width="12.83203125" style="124" customWidth="1"/>
    <col min="8963" max="9216" width="12" style="124"/>
    <col min="9217" max="9217" width="55.6640625" style="124" customWidth="1"/>
    <col min="9218" max="9218" width="12.83203125" style="124" customWidth="1"/>
    <col min="9219" max="9472" width="12" style="124"/>
    <col min="9473" max="9473" width="55.6640625" style="124" customWidth="1"/>
    <col min="9474" max="9474" width="12.83203125" style="124" customWidth="1"/>
    <col min="9475" max="9728" width="12" style="124"/>
    <col min="9729" max="9729" width="55.6640625" style="124" customWidth="1"/>
    <col min="9730" max="9730" width="12.83203125" style="124" customWidth="1"/>
    <col min="9731" max="9984" width="12" style="124"/>
    <col min="9985" max="9985" width="55.6640625" style="124" customWidth="1"/>
    <col min="9986" max="9986" width="12.83203125" style="124" customWidth="1"/>
    <col min="9987" max="10240" width="12" style="124"/>
    <col min="10241" max="10241" width="55.6640625" style="124" customWidth="1"/>
    <col min="10242" max="10242" width="12.83203125" style="124" customWidth="1"/>
    <col min="10243" max="10496" width="12" style="124"/>
    <col min="10497" max="10497" width="55.6640625" style="124" customWidth="1"/>
    <col min="10498" max="10498" width="12.83203125" style="124" customWidth="1"/>
    <col min="10499" max="10752" width="12" style="124"/>
    <col min="10753" max="10753" width="55.6640625" style="124" customWidth="1"/>
    <col min="10754" max="10754" width="12.83203125" style="124" customWidth="1"/>
    <col min="10755" max="11008" width="12" style="124"/>
    <col min="11009" max="11009" width="55.6640625" style="124" customWidth="1"/>
    <col min="11010" max="11010" width="12.83203125" style="124" customWidth="1"/>
    <col min="11011" max="11264" width="12" style="124"/>
    <col min="11265" max="11265" width="55.6640625" style="124" customWidth="1"/>
    <col min="11266" max="11266" width="12.83203125" style="124" customWidth="1"/>
    <col min="11267" max="11520" width="12" style="124"/>
    <col min="11521" max="11521" width="55.6640625" style="124" customWidth="1"/>
    <col min="11522" max="11522" width="12.83203125" style="124" customWidth="1"/>
    <col min="11523" max="11776" width="12" style="124"/>
    <col min="11777" max="11777" width="55.6640625" style="124" customWidth="1"/>
    <col min="11778" max="11778" width="12.83203125" style="124" customWidth="1"/>
    <col min="11779" max="12032" width="12" style="124"/>
    <col min="12033" max="12033" width="55.6640625" style="124" customWidth="1"/>
    <col min="12034" max="12034" width="12.83203125" style="124" customWidth="1"/>
    <col min="12035" max="12288" width="12" style="124"/>
    <col min="12289" max="12289" width="55.6640625" style="124" customWidth="1"/>
    <col min="12290" max="12290" width="12.83203125" style="124" customWidth="1"/>
    <col min="12291" max="12544" width="12" style="124"/>
    <col min="12545" max="12545" width="55.6640625" style="124" customWidth="1"/>
    <col min="12546" max="12546" width="12.83203125" style="124" customWidth="1"/>
    <col min="12547" max="12800" width="12" style="124"/>
    <col min="12801" max="12801" width="55.6640625" style="124" customWidth="1"/>
    <col min="12802" max="12802" width="12.83203125" style="124" customWidth="1"/>
    <col min="12803" max="13056" width="12" style="124"/>
    <col min="13057" max="13057" width="55.6640625" style="124" customWidth="1"/>
    <col min="13058" max="13058" width="12.83203125" style="124" customWidth="1"/>
    <col min="13059" max="13312" width="12" style="124"/>
    <col min="13313" max="13313" width="55.6640625" style="124" customWidth="1"/>
    <col min="13314" max="13314" width="12.83203125" style="124" customWidth="1"/>
    <col min="13315" max="13568" width="12" style="124"/>
    <col min="13569" max="13569" width="55.6640625" style="124" customWidth="1"/>
    <col min="13570" max="13570" width="12.83203125" style="124" customWidth="1"/>
    <col min="13571" max="13824" width="12" style="124"/>
    <col min="13825" max="13825" width="55.6640625" style="124" customWidth="1"/>
    <col min="13826" max="13826" width="12.83203125" style="124" customWidth="1"/>
    <col min="13827" max="14080" width="12" style="124"/>
    <col min="14081" max="14081" width="55.6640625" style="124" customWidth="1"/>
    <col min="14082" max="14082" width="12.83203125" style="124" customWidth="1"/>
    <col min="14083" max="14336" width="12" style="124"/>
    <col min="14337" max="14337" width="55.6640625" style="124" customWidth="1"/>
    <col min="14338" max="14338" width="12.83203125" style="124" customWidth="1"/>
    <col min="14339" max="14592" width="12" style="124"/>
    <col min="14593" max="14593" width="55.6640625" style="124" customWidth="1"/>
    <col min="14594" max="14594" width="12.83203125" style="124" customWidth="1"/>
    <col min="14595" max="14848" width="12" style="124"/>
    <col min="14849" max="14849" width="55.6640625" style="124" customWidth="1"/>
    <col min="14850" max="14850" width="12.83203125" style="124" customWidth="1"/>
    <col min="14851" max="15104" width="12" style="124"/>
    <col min="15105" max="15105" width="55.6640625" style="124" customWidth="1"/>
    <col min="15106" max="15106" width="12.83203125" style="124" customWidth="1"/>
    <col min="15107" max="15360" width="12" style="124"/>
    <col min="15361" max="15361" width="55.6640625" style="124" customWidth="1"/>
    <col min="15362" max="15362" width="12.83203125" style="124" customWidth="1"/>
    <col min="15363" max="15616" width="12" style="124"/>
    <col min="15617" max="15617" width="55.6640625" style="124" customWidth="1"/>
    <col min="15618" max="15618" width="12.83203125" style="124" customWidth="1"/>
    <col min="15619" max="15872" width="12" style="124"/>
    <col min="15873" max="15873" width="55.6640625" style="124" customWidth="1"/>
    <col min="15874" max="15874" width="12.83203125" style="124" customWidth="1"/>
    <col min="15875" max="16128" width="12" style="124"/>
    <col min="16129" max="16129" width="55.6640625" style="124" customWidth="1"/>
    <col min="16130" max="16130" width="12.83203125" style="124" customWidth="1"/>
    <col min="16131" max="16384" width="12" style="124"/>
  </cols>
  <sheetData>
    <row r="1" spans="1:2">
      <c r="A1" s="123" t="s">
        <v>270</v>
      </c>
    </row>
    <row r="2" spans="1:2">
      <c r="A2" s="123" t="s">
        <v>271</v>
      </c>
    </row>
    <row r="3" spans="1:2">
      <c r="A3" s="123" t="s">
        <v>272</v>
      </c>
    </row>
    <row r="4" spans="1:2">
      <c r="A4" s="125"/>
    </row>
    <row r="5" spans="1:2">
      <c r="A5" s="194" t="s">
        <v>273</v>
      </c>
      <c r="B5" s="194" t="s">
        <v>16</v>
      </c>
    </row>
    <row r="6" spans="1:2">
      <c r="A6" s="195"/>
      <c r="B6" s="196"/>
    </row>
    <row r="7" spans="1:2">
      <c r="A7" s="126" t="s">
        <v>274</v>
      </c>
      <c r="B7" s="127">
        <v>1836</v>
      </c>
    </row>
    <row r="8" spans="1:2">
      <c r="A8" s="126" t="s">
        <v>275</v>
      </c>
      <c r="B8" s="128">
        <v>579</v>
      </c>
    </row>
    <row r="9" spans="1:2">
      <c r="A9" s="126" t="s">
        <v>276</v>
      </c>
      <c r="B9" s="128">
        <v>3</v>
      </c>
    </row>
    <row r="10" spans="1:2">
      <c r="A10" s="126" t="s">
        <v>277</v>
      </c>
      <c r="B10" s="128">
        <v>1330</v>
      </c>
    </row>
    <row r="11" spans="1:2">
      <c r="A11" s="126" t="s">
        <v>278</v>
      </c>
      <c r="B11" s="128">
        <v>1</v>
      </c>
    </row>
    <row r="12" spans="1:2">
      <c r="A12" s="126" t="s">
        <v>279</v>
      </c>
      <c r="B12" s="128">
        <v>287</v>
      </c>
    </row>
    <row r="13" spans="1:2">
      <c r="A13" s="126" t="s">
        <v>280</v>
      </c>
      <c r="B13" s="128">
        <v>1524</v>
      </c>
    </row>
    <row r="14" spans="1:2">
      <c r="A14" s="126" t="s">
        <v>281</v>
      </c>
      <c r="B14" s="128">
        <v>598</v>
      </c>
    </row>
    <row r="15" spans="1:2">
      <c r="A15" s="126" t="s">
        <v>282</v>
      </c>
      <c r="B15" s="128">
        <v>183</v>
      </c>
    </row>
    <row r="16" spans="1:2">
      <c r="A16" s="126" t="s">
        <v>283</v>
      </c>
      <c r="B16" s="128">
        <v>30</v>
      </c>
    </row>
    <row r="17" spans="1:4">
      <c r="A17" s="126" t="s">
        <v>284</v>
      </c>
      <c r="B17" s="128">
        <v>1570</v>
      </c>
    </row>
    <row r="18" spans="1:4">
      <c r="A18" s="126" t="s">
        <v>285</v>
      </c>
      <c r="B18" s="128">
        <v>315</v>
      </c>
    </row>
    <row r="19" spans="1:4">
      <c r="A19" s="126" t="s">
        <v>286</v>
      </c>
      <c r="B19" s="128">
        <v>513</v>
      </c>
    </row>
    <row r="20" spans="1:4">
      <c r="A20" s="126" t="s">
        <v>287</v>
      </c>
      <c r="B20" s="128">
        <v>780</v>
      </c>
    </row>
    <row r="21" spans="1:4">
      <c r="A21" s="126" t="s">
        <v>288</v>
      </c>
      <c r="B21" s="128">
        <v>3050</v>
      </c>
    </row>
    <row r="22" spans="1:4">
      <c r="A22" s="129" t="s">
        <v>16</v>
      </c>
      <c r="B22" s="128">
        <v>12599</v>
      </c>
    </row>
    <row r="26" spans="1:4">
      <c r="A26" s="123" t="s">
        <v>289</v>
      </c>
    </row>
    <row r="27" spans="1:4">
      <c r="A27" s="123" t="s">
        <v>272</v>
      </c>
    </row>
    <row r="28" spans="1:4">
      <c r="A28" s="130"/>
    </row>
    <row r="29" spans="1:4">
      <c r="A29" s="125"/>
    </row>
    <row r="30" spans="1:4">
      <c r="A30" s="194" t="s">
        <v>290</v>
      </c>
      <c r="B30" s="197"/>
      <c r="C30" s="198"/>
      <c r="D30" s="194" t="s">
        <v>16</v>
      </c>
    </row>
    <row r="31" spans="1:4">
      <c r="A31" s="195"/>
      <c r="B31" s="129" t="s">
        <v>291</v>
      </c>
      <c r="C31" s="129" t="s">
        <v>292</v>
      </c>
      <c r="D31" s="196"/>
    </row>
    <row r="32" spans="1:4">
      <c r="A32" s="196"/>
      <c r="B32" s="129" t="s">
        <v>293</v>
      </c>
      <c r="C32" s="129" t="s">
        <v>293</v>
      </c>
      <c r="D32" s="129" t="s">
        <v>293</v>
      </c>
    </row>
    <row r="33" spans="1:4">
      <c r="A33" s="126" t="s">
        <v>274</v>
      </c>
      <c r="B33" s="127">
        <v>3955</v>
      </c>
      <c r="C33" s="127">
        <v>1836</v>
      </c>
      <c r="D33" s="127">
        <v>5791</v>
      </c>
    </row>
    <row r="34" spans="1:4">
      <c r="A34" s="126" t="s">
        <v>275</v>
      </c>
      <c r="B34" s="128">
        <v>2095</v>
      </c>
      <c r="C34" s="128">
        <v>579</v>
      </c>
      <c r="D34" s="128">
        <v>2674</v>
      </c>
    </row>
    <row r="35" spans="1:4">
      <c r="A35" s="126" t="s">
        <v>276</v>
      </c>
      <c r="B35" s="128">
        <v>15</v>
      </c>
      <c r="C35" s="128">
        <v>3</v>
      </c>
      <c r="D35" s="128">
        <v>18</v>
      </c>
    </row>
    <row r="36" spans="1:4">
      <c r="A36" s="126" t="s">
        <v>277</v>
      </c>
      <c r="B36" s="128">
        <v>1234</v>
      </c>
      <c r="C36" s="128">
        <v>1330</v>
      </c>
      <c r="D36" s="128">
        <v>2564</v>
      </c>
    </row>
    <row r="37" spans="1:4">
      <c r="A37" s="126" t="s">
        <v>278</v>
      </c>
      <c r="B37" s="128">
        <v>4</v>
      </c>
      <c r="C37" s="128">
        <v>1</v>
      </c>
      <c r="D37" s="128">
        <v>5</v>
      </c>
    </row>
    <row r="38" spans="1:4">
      <c r="A38" s="126" t="s">
        <v>279</v>
      </c>
      <c r="B38" s="128">
        <v>2828</v>
      </c>
      <c r="C38" s="128">
        <v>287</v>
      </c>
      <c r="D38" s="128">
        <v>3115</v>
      </c>
    </row>
    <row r="39" spans="1:4">
      <c r="A39" s="126" t="s">
        <v>280</v>
      </c>
      <c r="B39" s="128">
        <v>2233</v>
      </c>
      <c r="C39" s="128">
        <v>1524</v>
      </c>
      <c r="D39" s="128">
        <v>3757</v>
      </c>
    </row>
    <row r="40" spans="1:4">
      <c r="A40" s="126" t="s">
        <v>281</v>
      </c>
      <c r="B40" s="128">
        <v>553</v>
      </c>
      <c r="C40" s="128">
        <v>598</v>
      </c>
      <c r="D40" s="128">
        <v>1151</v>
      </c>
    </row>
    <row r="41" spans="1:4">
      <c r="A41" s="126" t="s">
        <v>282</v>
      </c>
      <c r="B41" s="128">
        <v>524</v>
      </c>
      <c r="C41" s="128">
        <v>183</v>
      </c>
      <c r="D41" s="128">
        <v>707</v>
      </c>
    </row>
    <row r="42" spans="1:4">
      <c r="A42" s="126" t="s">
        <v>283</v>
      </c>
      <c r="B42" s="128">
        <v>52</v>
      </c>
      <c r="C42" s="128">
        <v>30</v>
      </c>
      <c r="D42" s="128">
        <v>82</v>
      </c>
    </row>
    <row r="43" spans="1:4">
      <c r="A43" s="126" t="s">
        <v>284</v>
      </c>
      <c r="B43" s="128">
        <v>2458</v>
      </c>
      <c r="C43" s="128">
        <v>1570</v>
      </c>
      <c r="D43" s="128">
        <v>4028</v>
      </c>
    </row>
    <row r="44" spans="1:4">
      <c r="A44" s="126" t="s">
        <v>285</v>
      </c>
      <c r="B44" s="128">
        <v>258</v>
      </c>
      <c r="C44" s="128">
        <v>315</v>
      </c>
      <c r="D44" s="128">
        <v>573</v>
      </c>
    </row>
    <row r="45" spans="1:4">
      <c r="A45" s="126" t="s">
        <v>286</v>
      </c>
      <c r="B45" s="128">
        <v>519</v>
      </c>
      <c r="C45" s="128">
        <v>513</v>
      </c>
      <c r="D45" s="128">
        <v>1032</v>
      </c>
    </row>
    <row r="46" spans="1:4">
      <c r="A46" s="126" t="s">
        <v>287</v>
      </c>
      <c r="B46" s="128">
        <v>1045</v>
      </c>
      <c r="C46" s="128">
        <v>780</v>
      </c>
      <c r="D46" s="128">
        <v>1825</v>
      </c>
    </row>
    <row r="47" spans="1:4">
      <c r="A47" s="126" t="s">
        <v>288</v>
      </c>
      <c r="B47" s="128">
        <v>1623</v>
      </c>
      <c r="C47" s="128">
        <v>3050</v>
      </c>
      <c r="D47" s="128">
        <v>4673</v>
      </c>
    </row>
    <row r="48" spans="1:4">
      <c r="A48" s="129" t="s">
        <v>16</v>
      </c>
      <c r="B48" s="128">
        <v>19396</v>
      </c>
      <c r="C48" s="128">
        <v>12599</v>
      </c>
      <c r="D48" s="128">
        <v>31995</v>
      </c>
    </row>
  </sheetData>
  <mergeCells count="5">
    <mergeCell ref="A5:A6"/>
    <mergeCell ref="B5:B6"/>
    <mergeCell ref="A30:A32"/>
    <mergeCell ref="B30:C30"/>
    <mergeCell ref="D30:D31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3:H76"/>
  <sheetViews>
    <sheetView topLeftCell="A31" workbookViewId="0">
      <selection activeCell="H67" sqref="H67"/>
    </sheetView>
  </sheetViews>
  <sheetFormatPr baseColWidth="10" defaultRowHeight="11.25"/>
  <cols>
    <col min="1" max="1" width="77.5" customWidth="1"/>
    <col min="7" max="7" width="28.1640625" customWidth="1"/>
  </cols>
  <sheetData>
    <row r="3" spans="1:4">
      <c r="B3" t="s">
        <v>179</v>
      </c>
      <c r="C3" t="s">
        <v>180</v>
      </c>
      <c r="D3" t="s">
        <v>1</v>
      </c>
    </row>
    <row r="4" spans="1:4">
      <c r="A4" t="s">
        <v>303</v>
      </c>
      <c r="B4">
        <v>3699</v>
      </c>
      <c r="C4">
        <v>1000</v>
      </c>
      <c r="D4">
        <v>4699</v>
      </c>
    </row>
    <row r="5" spans="1:4">
      <c r="A5" t="s">
        <v>305</v>
      </c>
      <c r="B5">
        <v>3787</v>
      </c>
      <c r="C5">
        <v>1967</v>
      </c>
      <c r="D5">
        <v>5754</v>
      </c>
    </row>
    <row r="6" spans="1:4">
      <c r="A6" t="s">
        <v>306</v>
      </c>
      <c r="B6">
        <v>1570</v>
      </c>
      <c r="C6">
        <v>1182</v>
      </c>
      <c r="D6">
        <v>2752</v>
      </c>
    </row>
    <row r="7" spans="1:4">
      <c r="A7" t="s">
        <v>307</v>
      </c>
      <c r="B7">
        <v>896</v>
      </c>
      <c r="C7">
        <v>289</v>
      </c>
      <c r="D7">
        <v>1185</v>
      </c>
    </row>
    <row r="8" spans="1:4">
      <c r="A8" t="s">
        <v>309</v>
      </c>
      <c r="B8">
        <v>515</v>
      </c>
      <c r="C8">
        <v>216</v>
      </c>
      <c r="D8">
        <v>731</v>
      </c>
    </row>
    <row r="9" spans="1:4">
      <c r="A9" t="s">
        <v>310</v>
      </c>
      <c r="B9">
        <v>2014</v>
      </c>
      <c r="C9">
        <v>1343</v>
      </c>
      <c r="D9">
        <v>3357</v>
      </c>
    </row>
    <row r="10" spans="1:4">
      <c r="A10" t="s">
        <v>311</v>
      </c>
      <c r="B10">
        <v>1919</v>
      </c>
      <c r="C10">
        <v>817</v>
      </c>
      <c r="D10">
        <v>2736</v>
      </c>
    </row>
    <row r="11" spans="1:4">
      <c r="A11" t="s">
        <v>313</v>
      </c>
      <c r="B11">
        <v>3570</v>
      </c>
      <c r="C11">
        <v>5770</v>
      </c>
      <c r="D11">
        <v>9340</v>
      </c>
    </row>
    <row r="12" spans="1:4">
      <c r="A12" t="s">
        <v>314</v>
      </c>
      <c r="B12">
        <v>1000</v>
      </c>
      <c r="C12">
        <v>1098</v>
      </c>
      <c r="D12">
        <v>2098</v>
      </c>
    </row>
    <row r="13" spans="1:4">
      <c r="A13" t="s">
        <v>315</v>
      </c>
      <c r="B13">
        <v>1140</v>
      </c>
      <c r="C13">
        <v>209</v>
      </c>
      <c r="D13">
        <v>1349</v>
      </c>
    </row>
    <row r="14" spans="1:4">
      <c r="A14" t="s">
        <v>316</v>
      </c>
      <c r="B14">
        <v>1092</v>
      </c>
      <c r="C14">
        <v>417</v>
      </c>
      <c r="D14">
        <v>1509</v>
      </c>
    </row>
    <row r="15" spans="1:4">
      <c r="A15" t="s">
        <v>318</v>
      </c>
      <c r="B15">
        <v>6599</v>
      </c>
      <c r="C15">
        <v>5637</v>
      </c>
      <c r="D15">
        <v>12236</v>
      </c>
    </row>
    <row r="16" spans="1:4">
      <c r="A16" t="s">
        <v>319</v>
      </c>
      <c r="B16">
        <v>2126</v>
      </c>
      <c r="C16">
        <v>5229</v>
      </c>
      <c r="D16">
        <v>7355</v>
      </c>
    </row>
    <row r="17" spans="1:4">
      <c r="A17" t="s">
        <v>320</v>
      </c>
      <c r="B17">
        <v>1178</v>
      </c>
      <c r="C17">
        <v>2405</v>
      </c>
      <c r="D17">
        <v>3583</v>
      </c>
    </row>
    <row r="18" spans="1:4">
      <c r="A18" t="s">
        <v>321</v>
      </c>
      <c r="B18">
        <v>1468</v>
      </c>
      <c r="C18">
        <v>4777</v>
      </c>
      <c r="D18">
        <v>6245</v>
      </c>
    </row>
    <row r="19" spans="1:4">
      <c r="A19" t="s">
        <v>323</v>
      </c>
      <c r="B19">
        <v>18561</v>
      </c>
      <c r="C19">
        <v>2864</v>
      </c>
      <c r="D19">
        <v>21425</v>
      </c>
    </row>
    <row r="20" spans="1:4">
      <c r="A20" t="s">
        <v>324</v>
      </c>
      <c r="B20">
        <v>3386</v>
      </c>
      <c r="C20">
        <v>2406</v>
      </c>
      <c r="D20">
        <v>5792</v>
      </c>
    </row>
    <row r="21" spans="1:4">
      <c r="A21" t="s">
        <v>325</v>
      </c>
      <c r="B21">
        <v>2154</v>
      </c>
      <c r="C21">
        <v>958</v>
      </c>
      <c r="D21">
        <v>3112</v>
      </c>
    </row>
    <row r="22" spans="1:4">
      <c r="A22" t="s">
        <v>1</v>
      </c>
      <c r="B22">
        <v>56674</v>
      </c>
      <c r="C22">
        <v>38584</v>
      </c>
      <c r="D22">
        <v>95258</v>
      </c>
    </row>
    <row r="25" spans="1:4">
      <c r="B25" t="s">
        <v>180</v>
      </c>
    </row>
    <row r="26" spans="1:4">
      <c r="A26" t="s">
        <v>303</v>
      </c>
      <c r="B26" s="114">
        <f>(C4/D4)*100</f>
        <v>21.281123643328367</v>
      </c>
    </row>
    <row r="27" spans="1:4">
      <c r="A27" t="s">
        <v>305</v>
      </c>
      <c r="B27" s="114">
        <f t="shared" ref="B27:B44" si="0">(C5/D5)*100</f>
        <v>34.18491484184915</v>
      </c>
    </row>
    <row r="28" spans="1:4">
      <c r="A28" t="s">
        <v>306</v>
      </c>
      <c r="B28" s="114">
        <f t="shared" si="0"/>
        <v>42.950581395348834</v>
      </c>
    </row>
    <row r="29" spans="1:4">
      <c r="A29" t="s">
        <v>307</v>
      </c>
      <c r="B29" s="114">
        <f t="shared" si="0"/>
        <v>24.388185654008439</v>
      </c>
    </row>
    <row r="30" spans="1:4">
      <c r="A30" t="s">
        <v>309</v>
      </c>
      <c r="B30" s="114">
        <f t="shared" si="0"/>
        <v>29.548563611491108</v>
      </c>
    </row>
    <row r="31" spans="1:4">
      <c r="A31" t="s">
        <v>310</v>
      </c>
      <c r="B31" s="114">
        <f t="shared" si="0"/>
        <v>40.00595770032767</v>
      </c>
    </row>
    <row r="32" spans="1:4">
      <c r="A32" t="s">
        <v>311</v>
      </c>
      <c r="B32" s="114">
        <f t="shared" si="0"/>
        <v>29.861111111111111</v>
      </c>
    </row>
    <row r="33" spans="1:2">
      <c r="A33" t="s">
        <v>313</v>
      </c>
      <c r="B33" s="114">
        <f t="shared" si="0"/>
        <v>61.777301927194863</v>
      </c>
    </row>
    <row r="34" spans="1:2">
      <c r="A34" t="s">
        <v>314</v>
      </c>
      <c r="B34" s="114">
        <f t="shared" si="0"/>
        <v>52.335557673975217</v>
      </c>
    </row>
    <row r="35" spans="1:2">
      <c r="A35" t="s">
        <v>315</v>
      </c>
      <c r="B35" s="114">
        <f t="shared" si="0"/>
        <v>15.492957746478872</v>
      </c>
    </row>
    <row r="36" spans="1:2">
      <c r="A36" t="s">
        <v>316</v>
      </c>
      <c r="B36" s="114">
        <f t="shared" si="0"/>
        <v>27.634194831013914</v>
      </c>
    </row>
    <row r="37" spans="1:2">
      <c r="A37" t="s">
        <v>318</v>
      </c>
      <c r="B37" s="114">
        <f t="shared" si="0"/>
        <v>46.068976789800587</v>
      </c>
    </row>
    <row r="38" spans="1:2">
      <c r="A38" t="s">
        <v>319</v>
      </c>
      <c r="B38" s="114">
        <f t="shared" si="0"/>
        <v>71.094493541808291</v>
      </c>
    </row>
    <row r="39" spans="1:2">
      <c r="A39" t="s">
        <v>320</v>
      </c>
      <c r="B39" s="114">
        <f t="shared" si="0"/>
        <v>67.122523025397712</v>
      </c>
    </row>
    <row r="40" spans="1:2">
      <c r="A40" t="s">
        <v>321</v>
      </c>
      <c r="B40" s="114">
        <f t="shared" si="0"/>
        <v>76.493194555644521</v>
      </c>
    </row>
    <row r="41" spans="1:2">
      <c r="A41" t="s">
        <v>323</v>
      </c>
      <c r="B41" s="114">
        <f t="shared" si="0"/>
        <v>13.367561260210033</v>
      </c>
    </row>
    <row r="42" spans="1:2">
      <c r="A42" t="s">
        <v>324</v>
      </c>
      <c r="B42" s="114">
        <f t="shared" si="0"/>
        <v>41.540055248618785</v>
      </c>
    </row>
    <row r="43" spans="1:2">
      <c r="A43" t="s">
        <v>325</v>
      </c>
      <c r="B43" s="114">
        <f t="shared" si="0"/>
        <v>30.7840616966581</v>
      </c>
    </row>
    <row r="44" spans="1:2">
      <c r="A44" t="s">
        <v>1</v>
      </c>
      <c r="B44" s="114">
        <f t="shared" si="0"/>
        <v>40.504734510487303</v>
      </c>
    </row>
    <row r="46" spans="1:2">
      <c r="B46" t="s">
        <v>180</v>
      </c>
    </row>
    <row r="47" spans="1:2">
      <c r="A47" t="s">
        <v>321</v>
      </c>
      <c r="B47" s="114">
        <v>76.493194555644521</v>
      </c>
    </row>
    <row r="48" spans="1:2">
      <c r="A48" t="s">
        <v>319</v>
      </c>
      <c r="B48" s="114">
        <v>71.094493541808291</v>
      </c>
    </row>
    <row r="49" spans="1:2">
      <c r="A49" t="s">
        <v>320</v>
      </c>
      <c r="B49" s="114">
        <v>67.122523025397712</v>
      </c>
    </row>
    <row r="50" spans="1:2">
      <c r="A50" t="s">
        <v>313</v>
      </c>
      <c r="B50" s="114">
        <v>61.777301927194863</v>
      </c>
    </row>
    <row r="51" spans="1:2">
      <c r="A51" t="s">
        <v>314</v>
      </c>
      <c r="B51" s="114">
        <v>52.335557673975217</v>
      </c>
    </row>
    <row r="52" spans="1:2">
      <c r="A52" t="s">
        <v>318</v>
      </c>
      <c r="B52" s="114">
        <v>46.068976789800587</v>
      </c>
    </row>
    <row r="53" spans="1:2">
      <c r="A53" t="s">
        <v>306</v>
      </c>
      <c r="B53" s="114">
        <v>42.950581395348834</v>
      </c>
    </row>
    <row r="54" spans="1:2">
      <c r="A54" t="s">
        <v>324</v>
      </c>
      <c r="B54" s="114">
        <v>41.540055248618785</v>
      </c>
    </row>
    <row r="55" spans="1:2">
      <c r="A55" t="s">
        <v>310</v>
      </c>
      <c r="B55" s="114">
        <v>40.00595770032767</v>
      </c>
    </row>
    <row r="56" spans="1:2">
      <c r="A56" t="s">
        <v>305</v>
      </c>
      <c r="B56" s="114">
        <v>34.18491484184915</v>
      </c>
    </row>
    <row r="57" spans="1:2">
      <c r="A57" t="s">
        <v>325</v>
      </c>
      <c r="B57" s="114">
        <v>30.7840616966581</v>
      </c>
    </row>
    <row r="58" spans="1:2">
      <c r="A58" t="s">
        <v>311</v>
      </c>
      <c r="B58" s="114">
        <v>29.861111111111111</v>
      </c>
    </row>
    <row r="59" spans="1:2">
      <c r="A59" t="s">
        <v>309</v>
      </c>
      <c r="B59" s="114">
        <v>29.548563611491108</v>
      </c>
    </row>
    <row r="60" spans="1:2">
      <c r="A60" t="s">
        <v>316</v>
      </c>
      <c r="B60" s="114">
        <v>27.634194831013914</v>
      </c>
    </row>
    <row r="61" spans="1:2">
      <c r="A61" t="s">
        <v>307</v>
      </c>
      <c r="B61" s="114">
        <v>24.388185654008439</v>
      </c>
    </row>
    <row r="62" spans="1:2">
      <c r="A62" t="s">
        <v>303</v>
      </c>
      <c r="B62" s="114">
        <v>21.281123643328367</v>
      </c>
    </row>
    <row r="63" spans="1:2">
      <c r="A63" t="s">
        <v>315</v>
      </c>
      <c r="B63" s="114">
        <v>15.492957746478872</v>
      </c>
    </row>
    <row r="64" spans="1:2">
      <c r="A64" t="s">
        <v>323</v>
      </c>
      <c r="B64" s="114">
        <v>13.367561260210033</v>
      </c>
    </row>
    <row r="65" spans="1:8">
      <c r="A65" t="s">
        <v>1</v>
      </c>
      <c r="B65" s="114">
        <v>40.504734510487303</v>
      </c>
    </row>
    <row r="67" spans="1:8">
      <c r="H67" s="120" t="s">
        <v>326</v>
      </c>
    </row>
    <row r="68" spans="1:8" ht="15">
      <c r="A68" s="131"/>
      <c r="B68" s="131"/>
      <c r="C68" s="131"/>
      <c r="D68" s="131"/>
    </row>
    <row r="69" spans="1:8">
      <c r="A69" s="133"/>
      <c r="B69" s="133" t="s">
        <v>179</v>
      </c>
      <c r="C69" s="133" t="s">
        <v>180</v>
      </c>
      <c r="D69" s="133" t="s">
        <v>1</v>
      </c>
    </row>
    <row r="70" spans="1:8">
      <c r="A70" s="132" t="s">
        <v>303</v>
      </c>
      <c r="B70" s="135">
        <v>0.7871887635667163</v>
      </c>
      <c r="C70" s="135">
        <v>0.21281123643328367</v>
      </c>
      <c r="D70" s="135">
        <v>1</v>
      </c>
    </row>
    <row r="71" spans="1:8">
      <c r="A71" s="132" t="s">
        <v>304</v>
      </c>
      <c r="B71" s="135">
        <v>0.64523784955112995</v>
      </c>
      <c r="C71" s="135">
        <v>0.35476215044887011</v>
      </c>
      <c r="D71" s="135">
        <v>1</v>
      </c>
    </row>
    <row r="72" spans="1:8">
      <c r="A72" s="132" t="s">
        <v>308</v>
      </c>
      <c r="B72" s="135">
        <v>0.65181711606096127</v>
      </c>
      <c r="C72" s="135">
        <v>0.34818288393903868</v>
      </c>
      <c r="D72" s="135">
        <v>1</v>
      </c>
    </row>
    <row r="73" spans="1:8">
      <c r="A73" s="132" t="s">
        <v>312</v>
      </c>
      <c r="B73" s="135">
        <v>0.47579742585338558</v>
      </c>
      <c r="C73" s="135">
        <v>0.52420257414661442</v>
      </c>
      <c r="D73" s="135">
        <v>1</v>
      </c>
    </row>
    <row r="74" spans="1:8">
      <c r="A74" s="132" t="s">
        <v>317</v>
      </c>
      <c r="B74" s="135">
        <v>0.38651891634657876</v>
      </c>
      <c r="C74" s="135">
        <v>0.61348108365342124</v>
      </c>
      <c r="D74" s="135">
        <v>1</v>
      </c>
    </row>
    <row r="75" spans="1:8">
      <c r="A75" s="132" t="s">
        <v>322</v>
      </c>
      <c r="B75" s="135">
        <v>0.79465198325035447</v>
      </c>
      <c r="C75" s="135">
        <v>0.20534801674964556</v>
      </c>
      <c r="D75" s="135">
        <v>1</v>
      </c>
    </row>
    <row r="76" spans="1:8">
      <c r="A76" s="134" t="s">
        <v>1</v>
      </c>
      <c r="B76" s="136">
        <v>0.59495265489512694</v>
      </c>
      <c r="C76" s="136">
        <v>0.40504734510487306</v>
      </c>
      <c r="D76" s="136">
        <v>1</v>
      </c>
    </row>
  </sheetData>
  <sortState ref="A47:B64">
    <sortCondition descending="1" ref="B47:B64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47"/>
  <sheetViews>
    <sheetView workbookViewId="0">
      <selection activeCell="N47" sqref="N47"/>
    </sheetView>
  </sheetViews>
  <sheetFormatPr baseColWidth="10" defaultRowHeight="11.25"/>
  <cols>
    <col min="1" max="1" width="22.1640625" customWidth="1"/>
  </cols>
  <sheetData>
    <row r="2" spans="1:7">
      <c r="B2" t="s">
        <v>177</v>
      </c>
    </row>
    <row r="3" spans="1:7">
      <c r="B3" t="s">
        <v>179</v>
      </c>
      <c r="D3" t="s">
        <v>180</v>
      </c>
      <c r="F3" t="s">
        <v>294</v>
      </c>
      <c r="G3" t="s">
        <v>295</v>
      </c>
    </row>
    <row r="4" spans="1:7">
      <c r="A4" t="s">
        <v>178</v>
      </c>
      <c r="B4" t="s">
        <v>296</v>
      </c>
      <c r="C4" t="s">
        <v>297</v>
      </c>
      <c r="D4" t="s">
        <v>296</v>
      </c>
      <c r="E4" t="s">
        <v>297</v>
      </c>
    </row>
    <row r="5" spans="1:7">
      <c r="A5" t="s">
        <v>146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147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148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8</v>
      </c>
      <c r="B8">
        <v>2545</v>
      </c>
      <c r="C8">
        <v>1191</v>
      </c>
      <c r="D8">
        <v>1260</v>
      </c>
      <c r="E8">
        <v>786</v>
      </c>
      <c r="F8">
        <v>3805</v>
      </c>
      <c r="G8">
        <v>1977</v>
      </c>
    </row>
    <row r="9" spans="1:7">
      <c r="A9" t="s">
        <v>149</v>
      </c>
      <c r="B9">
        <v>8188</v>
      </c>
      <c r="C9">
        <v>2174</v>
      </c>
      <c r="D9">
        <v>5995</v>
      </c>
      <c r="E9">
        <v>2007</v>
      </c>
      <c r="F9">
        <v>14183</v>
      </c>
      <c r="G9">
        <v>4181</v>
      </c>
    </row>
    <row r="10" spans="1:7">
      <c r="A10" t="s">
        <v>150</v>
      </c>
      <c r="B10">
        <v>8753</v>
      </c>
      <c r="C10">
        <v>1144</v>
      </c>
      <c r="D10">
        <v>6820</v>
      </c>
      <c r="E10">
        <v>1081</v>
      </c>
      <c r="F10">
        <v>15573</v>
      </c>
      <c r="G10">
        <v>2225</v>
      </c>
    </row>
    <row r="11" spans="1:7">
      <c r="A11" t="s">
        <v>151</v>
      </c>
      <c r="B11">
        <v>9023</v>
      </c>
      <c r="C11">
        <v>779</v>
      </c>
      <c r="D11">
        <v>6775</v>
      </c>
      <c r="E11">
        <v>680</v>
      </c>
      <c r="F11">
        <v>15798</v>
      </c>
      <c r="G11">
        <v>1459</v>
      </c>
    </row>
    <row r="12" spans="1:7">
      <c r="A12" t="s">
        <v>152</v>
      </c>
      <c r="B12">
        <v>9454</v>
      </c>
      <c r="C12">
        <v>671</v>
      </c>
      <c r="D12">
        <v>6775</v>
      </c>
      <c r="E12">
        <v>512</v>
      </c>
      <c r="F12">
        <v>16229</v>
      </c>
      <c r="G12">
        <v>1183</v>
      </c>
    </row>
    <row r="13" spans="1:7">
      <c r="A13" t="s">
        <v>153</v>
      </c>
      <c r="B13">
        <v>9002</v>
      </c>
      <c r="C13">
        <v>514</v>
      </c>
      <c r="D13">
        <v>6262</v>
      </c>
      <c r="E13">
        <v>325</v>
      </c>
      <c r="F13">
        <v>15264</v>
      </c>
      <c r="G13">
        <v>839</v>
      </c>
    </row>
    <row r="14" spans="1:7">
      <c r="A14" t="s">
        <v>154</v>
      </c>
      <c r="B14">
        <v>7168</v>
      </c>
      <c r="C14">
        <v>332</v>
      </c>
      <c r="D14">
        <v>4617</v>
      </c>
      <c r="E14">
        <v>189</v>
      </c>
      <c r="F14">
        <v>11785</v>
      </c>
      <c r="G14">
        <v>521</v>
      </c>
    </row>
    <row r="15" spans="1:7">
      <c r="A15" t="s">
        <v>155</v>
      </c>
      <c r="B15">
        <v>5234</v>
      </c>
      <c r="C15">
        <v>145</v>
      </c>
      <c r="D15">
        <v>3311</v>
      </c>
      <c r="E15">
        <v>66</v>
      </c>
      <c r="F15">
        <v>8545</v>
      </c>
      <c r="G15">
        <v>211</v>
      </c>
    </row>
    <row r="16" spans="1:7">
      <c r="A16" t="s">
        <v>156</v>
      </c>
      <c r="B16">
        <v>2694</v>
      </c>
      <c r="C16">
        <v>40</v>
      </c>
      <c r="D16">
        <v>1593</v>
      </c>
      <c r="E16">
        <v>13</v>
      </c>
      <c r="F16">
        <v>4287</v>
      </c>
      <c r="G16">
        <v>53</v>
      </c>
    </row>
    <row r="17" spans="1:7">
      <c r="A17" t="s">
        <v>157</v>
      </c>
      <c r="B17">
        <v>1018</v>
      </c>
      <c r="C17">
        <v>6</v>
      </c>
      <c r="D17">
        <v>558</v>
      </c>
      <c r="E17">
        <v>2</v>
      </c>
      <c r="F17">
        <v>1576</v>
      </c>
      <c r="G17">
        <v>8</v>
      </c>
    </row>
    <row r="18" spans="1:7">
      <c r="A18" t="s">
        <v>158</v>
      </c>
      <c r="B18">
        <v>367</v>
      </c>
      <c r="C18">
        <v>6</v>
      </c>
      <c r="D18">
        <v>183</v>
      </c>
      <c r="E18">
        <v>0</v>
      </c>
      <c r="F18">
        <v>550</v>
      </c>
      <c r="G18">
        <v>6</v>
      </c>
    </row>
    <row r="19" spans="1:7">
      <c r="A19" t="s">
        <v>298</v>
      </c>
      <c r="B19">
        <v>234</v>
      </c>
      <c r="C19">
        <v>4</v>
      </c>
      <c r="D19">
        <v>97</v>
      </c>
      <c r="E19">
        <v>1</v>
      </c>
      <c r="F19">
        <v>331</v>
      </c>
      <c r="G19">
        <v>5</v>
      </c>
    </row>
    <row r="20" spans="1:7">
      <c r="A20" t="s">
        <v>1</v>
      </c>
      <c r="B20">
        <v>63680</v>
      </c>
      <c r="C20">
        <v>7006</v>
      </c>
      <c r="D20">
        <v>44246</v>
      </c>
      <c r="E20">
        <v>5662</v>
      </c>
      <c r="F20">
        <v>107926</v>
      </c>
      <c r="G20">
        <v>12668</v>
      </c>
    </row>
    <row r="23" spans="1:7">
      <c r="B23" t="s">
        <v>179</v>
      </c>
      <c r="D23" t="s">
        <v>180</v>
      </c>
    </row>
    <row r="24" spans="1:7">
      <c r="B24" t="s">
        <v>296</v>
      </c>
      <c r="C24" t="s">
        <v>297</v>
      </c>
      <c r="D24" t="s">
        <v>296</v>
      </c>
      <c r="E24" t="s">
        <v>297</v>
      </c>
    </row>
    <row r="25" spans="1:7">
      <c r="A25" t="s">
        <v>299</v>
      </c>
      <c r="B25">
        <f>B8+B9</f>
        <v>10733</v>
      </c>
      <c r="C25">
        <f t="shared" ref="C25:E25" si="0">C8+C9</f>
        <v>3365</v>
      </c>
      <c r="D25">
        <f t="shared" si="0"/>
        <v>7255</v>
      </c>
      <c r="E25">
        <f t="shared" si="0"/>
        <v>2793</v>
      </c>
    </row>
    <row r="26" spans="1:7">
      <c r="A26" t="s">
        <v>300</v>
      </c>
      <c r="B26">
        <f>SUM(B10:B14)</f>
        <v>43400</v>
      </c>
      <c r="C26">
        <f t="shared" ref="C26:E26" si="1">SUM(C10:C14)</f>
        <v>3440</v>
      </c>
      <c r="D26">
        <f t="shared" si="1"/>
        <v>31249</v>
      </c>
      <c r="E26">
        <f t="shared" si="1"/>
        <v>2787</v>
      </c>
    </row>
    <row r="27" spans="1:7">
      <c r="A27" t="s">
        <v>301</v>
      </c>
      <c r="B27">
        <f>SUM(B15:B17)</f>
        <v>8946</v>
      </c>
      <c r="C27">
        <f t="shared" ref="C27:E27" si="2">SUM(C15:C17)</f>
        <v>191</v>
      </c>
      <c r="D27">
        <f t="shared" si="2"/>
        <v>5462</v>
      </c>
      <c r="E27">
        <f t="shared" si="2"/>
        <v>81</v>
      </c>
    </row>
    <row r="28" spans="1:7">
      <c r="A28" t="s">
        <v>302</v>
      </c>
      <c r="B28">
        <f>B18+B19</f>
        <v>601</v>
      </c>
      <c r="C28">
        <f t="shared" ref="C28:E28" si="3">C18+C19</f>
        <v>10</v>
      </c>
      <c r="D28">
        <f t="shared" si="3"/>
        <v>280</v>
      </c>
      <c r="E28">
        <f t="shared" si="3"/>
        <v>1</v>
      </c>
    </row>
    <row r="29" spans="1:7">
      <c r="B29">
        <f>SUM(B25:B28)</f>
        <v>63680</v>
      </c>
      <c r="C29">
        <f t="shared" ref="C29:E29" si="4">SUM(C25:C28)</f>
        <v>7006</v>
      </c>
      <c r="D29">
        <f t="shared" si="4"/>
        <v>44246</v>
      </c>
      <c r="E29">
        <f t="shared" si="4"/>
        <v>5662</v>
      </c>
    </row>
    <row r="32" spans="1:7">
      <c r="B32" t="s">
        <v>180</v>
      </c>
      <c r="C32" t="s">
        <v>179</v>
      </c>
    </row>
    <row r="33" spans="1:14">
      <c r="A33" t="s">
        <v>299</v>
      </c>
      <c r="B33" s="114">
        <f>(E25/D25)*100</f>
        <v>38.497587870434188</v>
      </c>
      <c r="C33" s="114">
        <f>(C25/B25)*100</f>
        <v>31.351905338675113</v>
      </c>
    </row>
    <row r="34" spans="1:14">
      <c r="A34" t="s">
        <v>300</v>
      </c>
      <c r="B34" s="114">
        <f t="shared" ref="B34:B36" si="5">(E26/D26)*100</f>
        <v>8.9186853979327338</v>
      </c>
      <c r="C34" s="114">
        <f t="shared" ref="C34:C36" si="6">(C26/B26)*100</f>
        <v>7.9262672811059902</v>
      </c>
    </row>
    <row r="35" spans="1:14">
      <c r="A35" t="s">
        <v>301</v>
      </c>
      <c r="B35" s="114">
        <f t="shared" si="5"/>
        <v>1.4829732698645186</v>
      </c>
      <c r="C35" s="114">
        <f t="shared" si="6"/>
        <v>2.1350324167225576</v>
      </c>
    </row>
    <row r="36" spans="1:14">
      <c r="A36" t="s">
        <v>302</v>
      </c>
      <c r="B36" s="114">
        <f t="shared" si="5"/>
        <v>0.35714285714285715</v>
      </c>
      <c r="C36" s="114">
        <f t="shared" si="6"/>
        <v>1.6638935108153077</v>
      </c>
    </row>
    <row r="37" spans="1:14">
      <c r="B37">
        <f>SUM(B33:B36)</f>
        <v>49.256389395374292</v>
      </c>
      <c r="C37">
        <f t="shared" ref="C37" si="7">SUM(C33:C36)</f>
        <v>43.077098547318968</v>
      </c>
    </row>
    <row r="47" spans="1:14">
      <c r="N47" s="120" t="s">
        <v>326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9"/>
  <sheetViews>
    <sheetView zoomScaleNormal="100" workbookViewId="0">
      <selection activeCell="O20" sqref="O20"/>
    </sheetView>
  </sheetViews>
  <sheetFormatPr baseColWidth="10" defaultRowHeight="12.75"/>
  <cols>
    <col min="1" max="1" width="31.1640625" style="124" customWidth="1"/>
    <col min="2" max="2" width="16.33203125" style="124" bestFit="1" customWidth="1"/>
    <col min="3" max="3" width="14.83203125" style="124" customWidth="1"/>
    <col min="4" max="4" width="16.5" style="124" bestFit="1" customWidth="1"/>
    <col min="5" max="256" width="12" style="124"/>
    <col min="257" max="257" width="31.1640625" style="124" customWidth="1"/>
    <col min="258" max="258" width="16.33203125" style="124" bestFit="1" customWidth="1"/>
    <col min="259" max="259" width="14.83203125" style="124" customWidth="1"/>
    <col min="260" max="260" width="16.5" style="124" bestFit="1" customWidth="1"/>
    <col min="261" max="512" width="12" style="124"/>
    <col min="513" max="513" width="31.1640625" style="124" customWidth="1"/>
    <col min="514" max="514" width="16.33203125" style="124" bestFit="1" customWidth="1"/>
    <col min="515" max="515" width="14.83203125" style="124" customWidth="1"/>
    <col min="516" max="516" width="16.5" style="124" bestFit="1" customWidth="1"/>
    <col min="517" max="768" width="12" style="124"/>
    <col min="769" max="769" width="31.1640625" style="124" customWidth="1"/>
    <col min="770" max="770" width="16.33203125" style="124" bestFit="1" customWidth="1"/>
    <col min="771" max="771" width="14.83203125" style="124" customWidth="1"/>
    <col min="772" max="772" width="16.5" style="124" bestFit="1" customWidth="1"/>
    <col min="773" max="1024" width="12" style="124"/>
    <col min="1025" max="1025" width="31.1640625" style="124" customWidth="1"/>
    <col min="1026" max="1026" width="16.33203125" style="124" bestFit="1" customWidth="1"/>
    <col min="1027" max="1027" width="14.83203125" style="124" customWidth="1"/>
    <col min="1028" max="1028" width="16.5" style="124" bestFit="1" customWidth="1"/>
    <col min="1029" max="1280" width="12" style="124"/>
    <col min="1281" max="1281" width="31.1640625" style="124" customWidth="1"/>
    <col min="1282" max="1282" width="16.33203125" style="124" bestFit="1" customWidth="1"/>
    <col min="1283" max="1283" width="14.83203125" style="124" customWidth="1"/>
    <col min="1284" max="1284" width="16.5" style="124" bestFit="1" customWidth="1"/>
    <col min="1285" max="1536" width="12" style="124"/>
    <col min="1537" max="1537" width="31.1640625" style="124" customWidth="1"/>
    <col min="1538" max="1538" width="16.33203125" style="124" bestFit="1" customWidth="1"/>
    <col min="1539" max="1539" width="14.83203125" style="124" customWidth="1"/>
    <col min="1540" max="1540" width="16.5" style="124" bestFit="1" customWidth="1"/>
    <col min="1541" max="1792" width="12" style="124"/>
    <col min="1793" max="1793" width="31.1640625" style="124" customWidth="1"/>
    <col min="1794" max="1794" width="16.33203125" style="124" bestFit="1" customWidth="1"/>
    <col min="1795" max="1795" width="14.83203125" style="124" customWidth="1"/>
    <col min="1796" max="1796" width="16.5" style="124" bestFit="1" customWidth="1"/>
    <col min="1797" max="2048" width="12" style="124"/>
    <col min="2049" max="2049" width="31.1640625" style="124" customWidth="1"/>
    <col min="2050" max="2050" width="16.33203125" style="124" bestFit="1" customWidth="1"/>
    <col min="2051" max="2051" width="14.83203125" style="124" customWidth="1"/>
    <col min="2052" max="2052" width="16.5" style="124" bestFit="1" customWidth="1"/>
    <col min="2053" max="2304" width="12" style="124"/>
    <col min="2305" max="2305" width="31.1640625" style="124" customWidth="1"/>
    <col min="2306" max="2306" width="16.33203125" style="124" bestFit="1" customWidth="1"/>
    <col min="2307" max="2307" width="14.83203125" style="124" customWidth="1"/>
    <col min="2308" max="2308" width="16.5" style="124" bestFit="1" customWidth="1"/>
    <col min="2309" max="2560" width="12" style="124"/>
    <col min="2561" max="2561" width="31.1640625" style="124" customWidth="1"/>
    <col min="2562" max="2562" width="16.33203125" style="124" bestFit="1" customWidth="1"/>
    <col min="2563" max="2563" width="14.83203125" style="124" customWidth="1"/>
    <col min="2564" max="2564" width="16.5" style="124" bestFit="1" customWidth="1"/>
    <col min="2565" max="2816" width="12" style="124"/>
    <col min="2817" max="2817" width="31.1640625" style="124" customWidth="1"/>
    <col min="2818" max="2818" width="16.33203125" style="124" bestFit="1" customWidth="1"/>
    <col min="2819" max="2819" width="14.83203125" style="124" customWidth="1"/>
    <col min="2820" max="2820" width="16.5" style="124" bestFit="1" customWidth="1"/>
    <col min="2821" max="3072" width="12" style="124"/>
    <col min="3073" max="3073" width="31.1640625" style="124" customWidth="1"/>
    <col min="3074" max="3074" width="16.33203125" style="124" bestFit="1" customWidth="1"/>
    <col min="3075" max="3075" width="14.83203125" style="124" customWidth="1"/>
    <col min="3076" max="3076" width="16.5" style="124" bestFit="1" customWidth="1"/>
    <col min="3077" max="3328" width="12" style="124"/>
    <col min="3329" max="3329" width="31.1640625" style="124" customWidth="1"/>
    <col min="3330" max="3330" width="16.33203125" style="124" bestFit="1" customWidth="1"/>
    <col min="3331" max="3331" width="14.83203125" style="124" customWidth="1"/>
    <col min="3332" max="3332" width="16.5" style="124" bestFit="1" customWidth="1"/>
    <col min="3333" max="3584" width="12" style="124"/>
    <col min="3585" max="3585" width="31.1640625" style="124" customWidth="1"/>
    <col min="3586" max="3586" width="16.33203125" style="124" bestFit="1" customWidth="1"/>
    <col min="3587" max="3587" width="14.83203125" style="124" customWidth="1"/>
    <col min="3588" max="3588" width="16.5" style="124" bestFit="1" customWidth="1"/>
    <col min="3589" max="3840" width="12" style="124"/>
    <col min="3841" max="3841" width="31.1640625" style="124" customWidth="1"/>
    <col min="3842" max="3842" width="16.33203125" style="124" bestFit="1" customWidth="1"/>
    <col min="3843" max="3843" width="14.83203125" style="124" customWidth="1"/>
    <col min="3844" max="3844" width="16.5" style="124" bestFit="1" customWidth="1"/>
    <col min="3845" max="4096" width="12" style="124"/>
    <col min="4097" max="4097" width="31.1640625" style="124" customWidth="1"/>
    <col min="4098" max="4098" width="16.33203125" style="124" bestFit="1" customWidth="1"/>
    <col min="4099" max="4099" width="14.83203125" style="124" customWidth="1"/>
    <col min="4100" max="4100" width="16.5" style="124" bestFit="1" customWidth="1"/>
    <col min="4101" max="4352" width="12" style="124"/>
    <col min="4353" max="4353" width="31.1640625" style="124" customWidth="1"/>
    <col min="4354" max="4354" width="16.33203125" style="124" bestFit="1" customWidth="1"/>
    <col min="4355" max="4355" width="14.83203125" style="124" customWidth="1"/>
    <col min="4356" max="4356" width="16.5" style="124" bestFit="1" customWidth="1"/>
    <col min="4357" max="4608" width="12" style="124"/>
    <col min="4609" max="4609" width="31.1640625" style="124" customWidth="1"/>
    <col min="4610" max="4610" width="16.33203125" style="124" bestFit="1" customWidth="1"/>
    <col min="4611" max="4611" width="14.83203125" style="124" customWidth="1"/>
    <col min="4612" max="4612" width="16.5" style="124" bestFit="1" customWidth="1"/>
    <col min="4613" max="4864" width="12" style="124"/>
    <col min="4865" max="4865" width="31.1640625" style="124" customWidth="1"/>
    <col min="4866" max="4866" width="16.33203125" style="124" bestFit="1" customWidth="1"/>
    <col min="4867" max="4867" width="14.83203125" style="124" customWidth="1"/>
    <col min="4868" max="4868" width="16.5" style="124" bestFit="1" customWidth="1"/>
    <col min="4869" max="5120" width="12" style="124"/>
    <col min="5121" max="5121" width="31.1640625" style="124" customWidth="1"/>
    <col min="5122" max="5122" width="16.33203125" style="124" bestFit="1" customWidth="1"/>
    <col min="5123" max="5123" width="14.83203125" style="124" customWidth="1"/>
    <col min="5124" max="5124" width="16.5" style="124" bestFit="1" customWidth="1"/>
    <col min="5125" max="5376" width="12" style="124"/>
    <col min="5377" max="5377" width="31.1640625" style="124" customWidth="1"/>
    <col min="5378" max="5378" width="16.33203125" style="124" bestFit="1" customWidth="1"/>
    <col min="5379" max="5379" width="14.83203125" style="124" customWidth="1"/>
    <col min="5380" max="5380" width="16.5" style="124" bestFit="1" customWidth="1"/>
    <col min="5381" max="5632" width="12" style="124"/>
    <col min="5633" max="5633" width="31.1640625" style="124" customWidth="1"/>
    <col min="5634" max="5634" width="16.33203125" style="124" bestFit="1" customWidth="1"/>
    <col min="5635" max="5635" width="14.83203125" style="124" customWidth="1"/>
    <col min="5636" max="5636" width="16.5" style="124" bestFit="1" customWidth="1"/>
    <col min="5637" max="5888" width="12" style="124"/>
    <col min="5889" max="5889" width="31.1640625" style="124" customWidth="1"/>
    <col min="5890" max="5890" width="16.33203125" style="124" bestFit="1" customWidth="1"/>
    <col min="5891" max="5891" width="14.83203125" style="124" customWidth="1"/>
    <col min="5892" max="5892" width="16.5" style="124" bestFit="1" customWidth="1"/>
    <col min="5893" max="6144" width="12" style="124"/>
    <col min="6145" max="6145" width="31.1640625" style="124" customWidth="1"/>
    <col min="6146" max="6146" width="16.33203125" style="124" bestFit="1" customWidth="1"/>
    <col min="6147" max="6147" width="14.83203125" style="124" customWidth="1"/>
    <col min="6148" max="6148" width="16.5" style="124" bestFit="1" customWidth="1"/>
    <col min="6149" max="6400" width="12" style="124"/>
    <col min="6401" max="6401" width="31.1640625" style="124" customWidth="1"/>
    <col min="6402" max="6402" width="16.33203125" style="124" bestFit="1" customWidth="1"/>
    <col min="6403" max="6403" width="14.83203125" style="124" customWidth="1"/>
    <col min="6404" max="6404" width="16.5" style="124" bestFit="1" customWidth="1"/>
    <col min="6405" max="6656" width="12" style="124"/>
    <col min="6657" max="6657" width="31.1640625" style="124" customWidth="1"/>
    <col min="6658" max="6658" width="16.33203125" style="124" bestFit="1" customWidth="1"/>
    <col min="6659" max="6659" width="14.83203125" style="124" customWidth="1"/>
    <col min="6660" max="6660" width="16.5" style="124" bestFit="1" customWidth="1"/>
    <col min="6661" max="6912" width="12" style="124"/>
    <col min="6913" max="6913" width="31.1640625" style="124" customWidth="1"/>
    <col min="6914" max="6914" width="16.33203125" style="124" bestFit="1" customWidth="1"/>
    <col min="6915" max="6915" width="14.83203125" style="124" customWidth="1"/>
    <col min="6916" max="6916" width="16.5" style="124" bestFit="1" customWidth="1"/>
    <col min="6917" max="7168" width="12" style="124"/>
    <col min="7169" max="7169" width="31.1640625" style="124" customWidth="1"/>
    <col min="7170" max="7170" width="16.33203125" style="124" bestFit="1" customWidth="1"/>
    <col min="7171" max="7171" width="14.83203125" style="124" customWidth="1"/>
    <col min="7172" max="7172" width="16.5" style="124" bestFit="1" customWidth="1"/>
    <col min="7173" max="7424" width="12" style="124"/>
    <col min="7425" max="7425" width="31.1640625" style="124" customWidth="1"/>
    <col min="7426" max="7426" width="16.33203125" style="124" bestFit="1" customWidth="1"/>
    <col min="7427" max="7427" width="14.83203125" style="124" customWidth="1"/>
    <col min="7428" max="7428" width="16.5" style="124" bestFit="1" customWidth="1"/>
    <col min="7429" max="7680" width="12" style="124"/>
    <col min="7681" max="7681" width="31.1640625" style="124" customWidth="1"/>
    <col min="7682" max="7682" width="16.33203125" style="124" bestFit="1" customWidth="1"/>
    <col min="7683" max="7683" width="14.83203125" style="124" customWidth="1"/>
    <col min="7684" max="7684" width="16.5" style="124" bestFit="1" customWidth="1"/>
    <col min="7685" max="7936" width="12" style="124"/>
    <col min="7937" max="7937" width="31.1640625" style="124" customWidth="1"/>
    <col min="7938" max="7938" width="16.33203125" style="124" bestFit="1" customWidth="1"/>
    <col min="7939" max="7939" width="14.83203125" style="124" customWidth="1"/>
    <col min="7940" max="7940" width="16.5" style="124" bestFit="1" customWidth="1"/>
    <col min="7941" max="8192" width="12" style="124"/>
    <col min="8193" max="8193" width="31.1640625" style="124" customWidth="1"/>
    <col min="8194" max="8194" width="16.33203125" style="124" bestFit="1" customWidth="1"/>
    <col min="8195" max="8195" width="14.83203125" style="124" customWidth="1"/>
    <col min="8196" max="8196" width="16.5" style="124" bestFit="1" customWidth="1"/>
    <col min="8197" max="8448" width="12" style="124"/>
    <col min="8449" max="8449" width="31.1640625" style="124" customWidth="1"/>
    <col min="8450" max="8450" width="16.33203125" style="124" bestFit="1" customWidth="1"/>
    <col min="8451" max="8451" width="14.83203125" style="124" customWidth="1"/>
    <col min="8452" max="8452" width="16.5" style="124" bestFit="1" customWidth="1"/>
    <col min="8453" max="8704" width="12" style="124"/>
    <col min="8705" max="8705" width="31.1640625" style="124" customWidth="1"/>
    <col min="8706" max="8706" width="16.33203125" style="124" bestFit="1" customWidth="1"/>
    <col min="8707" max="8707" width="14.83203125" style="124" customWidth="1"/>
    <col min="8708" max="8708" width="16.5" style="124" bestFit="1" customWidth="1"/>
    <col min="8709" max="8960" width="12" style="124"/>
    <col min="8961" max="8961" width="31.1640625" style="124" customWidth="1"/>
    <col min="8962" max="8962" width="16.33203125" style="124" bestFit="1" customWidth="1"/>
    <col min="8963" max="8963" width="14.83203125" style="124" customWidth="1"/>
    <col min="8964" max="8964" width="16.5" style="124" bestFit="1" customWidth="1"/>
    <col min="8965" max="9216" width="12" style="124"/>
    <col min="9217" max="9217" width="31.1640625" style="124" customWidth="1"/>
    <col min="9218" max="9218" width="16.33203125" style="124" bestFit="1" customWidth="1"/>
    <col min="9219" max="9219" width="14.83203125" style="124" customWidth="1"/>
    <col min="9220" max="9220" width="16.5" style="124" bestFit="1" customWidth="1"/>
    <col min="9221" max="9472" width="12" style="124"/>
    <col min="9473" max="9473" width="31.1640625" style="124" customWidth="1"/>
    <col min="9474" max="9474" width="16.33203125" style="124" bestFit="1" customWidth="1"/>
    <col min="9475" max="9475" width="14.83203125" style="124" customWidth="1"/>
    <col min="9476" max="9476" width="16.5" style="124" bestFit="1" customWidth="1"/>
    <col min="9477" max="9728" width="12" style="124"/>
    <col min="9729" max="9729" width="31.1640625" style="124" customWidth="1"/>
    <col min="9730" max="9730" width="16.33203125" style="124" bestFit="1" customWidth="1"/>
    <col min="9731" max="9731" width="14.83203125" style="124" customWidth="1"/>
    <col min="9732" max="9732" width="16.5" style="124" bestFit="1" customWidth="1"/>
    <col min="9733" max="9984" width="12" style="124"/>
    <col min="9985" max="9985" width="31.1640625" style="124" customWidth="1"/>
    <col min="9986" max="9986" width="16.33203125" style="124" bestFit="1" customWidth="1"/>
    <col min="9987" max="9987" width="14.83203125" style="124" customWidth="1"/>
    <col min="9988" max="9988" width="16.5" style="124" bestFit="1" customWidth="1"/>
    <col min="9989" max="10240" width="12" style="124"/>
    <col min="10241" max="10241" width="31.1640625" style="124" customWidth="1"/>
    <col min="10242" max="10242" width="16.33203125" style="124" bestFit="1" customWidth="1"/>
    <col min="10243" max="10243" width="14.83203125" style="124" customWidth="1"/>
    <col min="10244" max="10244" width="16.5" style="124" bestFit="1" customWidth="1"/>
    <col min="10245" max="10496" width="12" style="124"/>
    <col min="10497" max="10497" width="31.1640625" style="124" customWidth="1"/>
    <col min="10498" max="10498" width="16.33203125" style="124" bestFit="1" customWidth="1"/>
    <col min="10499" max="10499" width="14.83203125" style="124" customWidth="1"/>
    <col min="10500" max="10500" width="16.5" style="124" bestFit="1" customWidth="1"/>
    <col min="10501" max="10752" width="12" style="124"/>
    <col min="10753" max="10753" width="31.1640625" style="124" customWidth="1"/>
    <col min="10754" max="10754" width="16.33203125" style="124" bestFit="1" customWidth="1"/>
    <col min="10755" max="10755" width="14.83203125" style="124" customWidth="1"/>
    <col min="10756" max="10756" width="16.5" style="124" bestFit="1" customWidth="1"/>
    <col min="10757" max="11008" width="12" style="124"/>
    <col min="11009" max="11009" width="31.1640625" style="124" customWidth="1"/>
    <col min="11010" max="11010" width="16.33203125" style="124" bestFit="1" customWidth="1"/>
    <col min="11011" max="11011" width="14.83203125" style="124" customWidth="1"/>
    <col min="11012" max="11012" width="16.5" style="124" bestFit="1" customWidth="1"/>
    <col min="11013" max="11264" width="12" style="124"/>
    <col min="11265" max="11265" width="31.1640625" style="124" customWidth="1"/>
    <col min="11266" max="11266" width="16.33203125" style="124" bestFit="1" customWidth="1"/>
    <col min="11267" max="11267" width="14.83203125" style="124" customWidth="1"/>
    <col min="11268" max="11268" width="16.5" style="124" bestFit="1" customWidth="1"/>
    <col min="11269" max="11520" width="12" style="124"/>
    <col min="11521" max="11521" width="31.1640625" style="124" customWidth="1"/>
    <col min="11522" max="11522" width="16.33203125" style="124" bestFit="1" customWidth="1"/>
    <col min="11523" max="11523" width="14.83203125" style="124" customWidth="1"/>
    <col min="11524" max="11524" width="16.5" style="124" bestFit="1" customWidth="1"/>
    <col min="11525" max="11776" width="12" style="124"/>
    <col min="11777" max="11777" width="31.1640625" style="124" customWidth="1"/>
    <col min="11778" max="11778" width="16.33203125" style="124" bestFit="1" customWidth="1"/>
    <col min="11779" max="11779" width="14.83203125" style="124" customWidth="1"/>
    <col min="11780" max="11780" width="16.5" style="124" bestFit="1" customWidth="1"/>
    <col min="11781" max="12032" width="12" style="124"/>
    <col min="12033" max="12033" width="31.1640625" style="124" customWidth="1"/>
    <col min="12034" max="12034" width="16.33203125" style="124" bestFit="1" customWidth="1"/>
    <col min="12035" max="12035" width="14.83203125" style="124" customWidth="1"/>
    <col min="12036" max="12036" width="16.5" style="124" bestFit="1" customWidth="1"/>
    <col min="12037" max="12288" width="12" style="124"/>
    <col min="12289" max="12289" width="31.1640625" style="124" customWidth="1"/>
    <col min="12290" max="12290" width="16.33203125" style="124" bestFit="1" customWidth="1"/>
    <col min="12291" max="12291" width="14.83203125" style="124" customWidth="1"/>
    <col min="12292" max="12292" width="16.5" style="124" bestFit="1" customWidth="1"/>
    <col min="12293" max="12544" width="12" style="124"/>
    <col min="12545" max="12545" width="31.1640625" style="124" customWidth="1"/>
    <col min="12546" max="12546" width="16.33203125" style="124" bestFit="1" customWidth="1"/>
    <col min="12547" max="12547" width="14.83203125" style="124" customWidth="1"/>
    <col min="12548" max="12548" width="16.5" style="124" bestFit="1" customWidth="1"/>
    <col min="12549" max="12800" width="12" style="124"/>
    <col min="12801" max="12801" width="31.1640625" style="124" customWidth="1"/>
    <col min="12802" max="12802" width="16.33203125" style="124" bestFit="1" customWidth="1"/>
    <col min="12803" max="12803" width="14.83203125" style="124" customWidth="1"/>
    <col min="12804" max="12804" width="16.5" style="124" bestFit="1" customWidth="1"/>
    <col min="12805" max="13056" width="12" style="124"/>
    <col min="13057" max="13057" width="31.1640625" style="124" customWidth="1"/>
    <col min="13058" max="13058" width="16.33203125" style="124" bestFit="1" customWidth="1"/>
    <col min="13059" max="13059" width="14.83203125" style="124" customWidth="1"/>
    <col min="13060" max="13060" width="16.5" style="124" bestFit="1" customWidth="1"/>
    <col min="13061" max="13312" width="12" style="124"/>
    <col min="13313" max="13313" width="31.1640625" style="124" customWidth="1"/>
    <col min="13314" max="13314" width="16.33203125" style="124" bestFit="1" customWidth="1"/>
    <col min="13315" max="13315" width="14.83203125" style="124" customWidth="1"/>
    <col min="13316" max="13316" width="16.5" style="124" bestFit="1" customWidth="1"/>
    <col min="13317" max="13568" width="12" style="124"/>
    <col min="13569" max="13569" width="31.1640625" style="124" customWidth="1"/>
    <col min="13570" max="13570" width="16.33203125" style="124" bestFit="1" customWidth="1"/>
    <col min="13571" max="13571" width="14.83203125" style="124" customWidth="1"/>
    <col min="13572" max="13572" width="16.5" style="124" bestFit="1" customWidth="1"/>
    <col min="13573" max="13824" width="12" style="124"/>
    <col min="13825" max="13825" width="31.1640625" style="124" customWidth="1"/>
    <col min="13826" max="13826" width="16.33203125" style="124" bestFit="1" customWidth="1"/>
    <col min="13827" max="13827" width="14.83203125" style="124" customWidth="1"/>
    <col min="13828" max="13828" width="16.5" style="124" bestFit="1" customWidth="1"/>
    <col min="13829" max="14080" width="12" style="124"/>
    <col min="14081" max="14081" width="31.1640625" style="124" customWidth="1"/>
    <col min="14082" max="14082" width="16.33203125" style="124" bestFit="1" customWidth="1"/>
    <col min="14083" max="14083" width="14.83203125" style="124" customWidth="1"/>
    <col min="14084" max="14084" width="16.5" style="124" bestFit="1" customWidth="1"/>
    <col min="14085" max="14336" width="12" style="124"/>
    <col min="14337" max="14337" width="31.1640625" style="124" customWidth="1"/>
    <col min="14338" max="14338" width="16.33203125" style="124" bestFit="1" customWidth="1"/>
    <col min="14339" max="14339" width="14.83203125" style="124" customWidth="1"/>
    <col min="14340" max="14340" width="16.5" style="124" bestFit="1" customWidth="1"/>
    <col min="14341" max="14592" width="12" style="124"/>
    <col min="14593" max="14593" width="31.1640625" style="124" customWidth="1"/>
    <col min="14594" max="14594" width="16.33203125" style="124" bestFit="1" customWidth="1"/>
    <col min="14595" max="14595" width="14.83203125" style="124" customWidth="1"/>
    <col min="14596" max="14596" width="16.5" style="124" bestFit="1" customWidth="1"/>
    <col min="14597" max="14848" width="12" style="124"/>
    <col min="14849" max="14849" width="31.1640625" style="124" customWidth="1"/>
    <col min="14850" max="14850" width="16.33203125" style="124" bestFit="1" customWidth="1"/>
    <col min="14851" max="14851" width="14.83203125" style="124" customWidth="1"/>
    <col min="14852" max="14852" width="16.5" style="124" bestFit="1" customWidth="1"/>
    <col min="14853" max="15104" width="12" style="124"/>
    <col min="15105" max="15105" width="31.1640625" style="124" customWidth="1"/>
    <col min="15106" max="15106" width="16.33203125" style="124" bestFit="1" customWidth="1"/>
    <col min="15107" max="15107" width="14.83203125" style="124" customWidth="1"/>
    <col min="15108" max="15108" width="16.5" style="124" bestFit="1" customWidth="1"/>
    <col min="15109" max="15360" width="12" style="124"/>
    <col min="15361" max="15361" width="31.1640625" style="124" customWidth="1"/>
    <col min="15362" max="15362" width="16.33203125" style="124" bestFit="1" customWidth="1"/>
    <col min="15363" max="15363" width="14.83203125" style="124" customWidth="1"/>
    <col min="15364" max="15364" width="16.5" style="124" bestFit="1" customWidth="1"/>
    <col min="15365" max="15616" width="12" style="124"/>
    <col min="15617" max="15617" width="31.1640625" style="124" customWidth="1"/>
    <col min="15618" max="15618" width="16.33203125" style="124" bestFit="1" customWidth="1"/>
    <col min="15619" max="15619" width="14.83203125" style="124" customWidth="1"/>
    <col min="15620" max="15620" width="16.5" style="124" bestFit="1" customWidth="1"/>
    <col min="15621" max="15872" width="12" style="124"/>
    <col min="15873" max="15873" width="31.1640625" style="124" customWidth="1"/>
    <col min="15874" max="15874" width="16.33203125" style="124" bestFit="1" customWidth="1"/>
    <col min="15875" max="15875" width="14.83203125" style="124" customWidth="1"/>
    <col min="15876" max="15876" width="16.5" style="124" bestFit="1" customWidth="1"/>
    <col min="15877" max="16128" width="12" style="124"/>
    <col min="16129" max="16129" width="31.1640625" style="124" customWidth="1"/>
    <col min="16130" max="16130" width="16.33203125" style="124" bestFit="1" customWidth="1"/>
    <col min="16131" max="16131" width="14.83203125" style="124" customWidth="1"/>
    <col min="16132" max="16132" width="16.5" style="124" bestFit="1" customWidth="1"/>
    <col min="16133" max="16384" width="12" style="124"/>
  </cols>
  <sheetData>
    <row r="1" spans="1:10" ht="15.75">
      <c r="A1" s="137" t="s">
        <v>327</v>
      </c>
    </row>
    <row r="2" spans="1:10" ht="15.75">
      <c r="A2" s="137"/>
    </row>
    <row r="3" spans="1:10" ht="18">
      <c r="D3" s="140"/>
      <c r="E3" s="141"/>
      <c r="F3" s="140"/>
      <c r="G3" s="140"/>
      <c r="H3" s="140"/>
      <c r="I3" s="140"/>
      <c r="J3" s="140"/>
    </row>
    <row r="4" spans="1:10">
      <c r="D4" s="140"/>
      <c r="E4" s="140"/>
      <c r="F4" s="140"/>
      <c r="G4" s="140"/>
      <c r="H4" s="140"/>
      <c r="I4" s="140"/>
      <c r="J4" s="140"/>
    </row>
    <row r="5" spans="1:10">
      <c r="A5" s="138" t="s">
        <v>333</v>
      </c>
      <c r="D5" s="140"/>
      <c r="E5" s="140"/>
      <c r="F5" s="140"/>
      <c r="G5" s="140"/>
      <c r="H5" s="140"/>
      <c r="I5" s="140"/>
      <c r="J5" s="140"/>
    </row>
    <row r="6" spans="1:10">
      <c r="A6" s="138"/>
      <c r="D6" s="140"/>
      <c r="E6" s="140"/>
      <c r="F6" s="140"/>
      <c r="G6" s="140"/>
      <c r="H6" s="140"/>
      <c r="I6" s="140"/>
      <c r="J6" s="140"/>
    </row>
    <row r="7" spans="1:10">
      <c r="B7" s="124" t="s">
        <v>7</v>
      </c>
      <c r="C7" s="124" t="s">
        <v>6</v>
      </c>
      <c r="D7" s="140"/>
      <c r="E7" s="140"/>
      <c r="F7" s="140"/>
      <c r="G7" s="140"/>
      <c r="H7" s="140"/>
      <c r="I7" s="140"/>
      <c r="J7" s="140"/>
    </row>
    <row r="8" spans="1:10">
      <c r="A8" s="124" t="s">
        <v>328</v>
      </c>
      <c r="B8" s="124">
        <v>30</v>
      </c>
      <c r="C8" s="124">
        <v>27</v>
      </c>
      <c r="D8" s="140">
        <f>SUM(B8:C8)</f>
        <v>57</v>
      </c>
      <c r="E8" s="140"/>
      <c r="F8" s="140"/>
      <c r="G8" s="140"/>
      <c r="H8" s="140"/>
      <c r="I8" s="140"/>
      <c r="J8" s="140"/>
    </row>
    <row r="9" spans="1:10">
      <c r="A9" s="124" t="s">
        <v>329</v>
      </c>
      <c r="B9" s="124">
        <v>2</v>
      </c>
      <c r="C9" s="124">
        <v>14</v>
      </c>
      <c r="D9" s="140">
        <f>SUM(B9:C9)</f>
        <v>16</v>
      </c>
      <c r="E9" s="140"/>
      <c r="F9" s="140"/>
      <c r="G9" s="140"/>
      <c r="H9" s="140"/>
      <c r="I9" s="140"/>
      <c r="J9" s="140"/>
    </row>
    <row r="10" spans="1:10">
      <c r="A10" s="124" t="s">
        <v>330</v>
      </c>
      <c r="B10" s="124">
        <v>348</v>
      </c>
      <c r="C10" s="124">
        <v>686</v>
      </c>
      <c r="D10" s="140">
        <f>SUM(B10:C10)</f>
        <v>1034</v>
      </c>
      <c r="E10" s="140"/>
      <c r="F10" s="140"/>
      <c r="G10" s="140"/>
      <c r="H10" s="140"/>
      <c r="I10" s="140"/>
      <c r="J10" s="140"/>
    </row>
    <row r="11" spans="1:10">
      <c r="A11" s="124" t="s">
        <v>331</v>
      </c>
      <c r="B11" s="124">
        <v>9</v>
      </c>
      <c r="C11" s="124">
        <v>39</v>
      </c>
      <c r="D11" s="140">
        <f>SUM(B11:C11)</f>
        <v>48</v>
      </c>
      <c r="E11" s="140"/>
      <c r="F11" s="140"/>
      <c r="G11" s="140"/>
      <c r="H11" s="140"/>
      <c r="I11" s="140"/>
      <c r="J11" s="140"/>
    </row>
    <row r="12" spans="1:10">
      <c r="D12" s="140"/>
      <c r="E12" s="140"/>
      <c r="F12" s="140"/>
      <c r="G12" s="140"/>
      <c r="H12" s="140"/>
      <c r="I12" s="140"/>
      <c r="J12" s="140"/>
    </row>
    <row r="13" spans="1:10">
      <c r="A13" s="124" t="s">
        <v>328</v>
      </c>
      <c r="B13" s="144">
        <f>B8/$D8*100</f>
        <v>52.631578947368418</v>
      </c>
      <c r="D13" s="140"/>
      <c r="E13" s="140"/>
      <c r="F13" s="140"/>
      <c r="G13" s="140"/>
      <c r="H13" s="140"/>
      <c r="I13" s="140"/>
      <c r="J13" s="140"/>
    </row>
    <row r="14" spans="1:10">
      <c r="A14" s="124" t="s">
        <v>329</v>
      </c>
      <c r="B14" s="144">
        <f t="shared" ref="B14:B16" si="0">B9/$D9*100</f>
        <v>12.5</v>
      </c>
      <c r="D14" s="140"/>
      <c r="E14" s="140"/>
      <c r="F14" s="140"/>
      <c r="G14" s="140"/>
      <c r="H14" s="140"/>
      <c r="I14" s="140"/>
      <c r="J14" s="140"/>
    </row>
    <row r="15" spans="1:10">
      <c r="A15" s="124" t="s">
        <v>330</v>
      </c>
      <c r="B15" s="144">
        <f t="shared" si="0"/>
        <v>33.65570599613153</v>
      </c>
      <c r="D15" s="140"/>
      <c r="E15" s="140"/>
      <c r="F15" s="140"/>
      <c r="G15" s="140"/>
      <c r="H15" s="140"/>
      <c r="I15" s="140"/>
      <c r="J15" s="140"/>
    </row>
    <row r="16" spans="1:10">
      <c r="A16" s="124" t="s">
        <v>331</v>
      </c>
      <c r="B16" s="144">
        <f t="shared" si="0"/>
        <v>18.75</v>
      </c>
      <c r="D16" s="140"/>
      <c r="E16" s="140"/>
      <c r="F16" s="140"/>
      <c r="G16" s="140"/>
      <c r="H16" s="140"/>
      <c r="I16" s="140"/>
      <c r="J16" s="140"/>
    </row>
    <row r="17" spans="1:11">
      <c r="D17" s="140"/>
      <c r="E17" s="140"/>
      <c r="F17" s="140"/>
      <c r="G17" s="140"/>
      <c r="H17" s="140"/>
      <c r="I17" s="140"/>
      <c r="J17" s="140"/>
    </row>
    <row r="18" spans="1:11">
      <c r="D18" s="140"/>
      <c r="E18" s="140"/>
      <c r="F18" s="140"/>
      <c r="G18" s="140"/>
      <c r="H18" s="140"/>
      <c r="I18" s="140"/>
      <c r="J18" s="140"/>
    </row>
    <row r="19" spans="1:11">
      <c r="D19" s="140"/>
      <c r="E19" s="140"/>
      <c r="F19" s="140"/>
      <c r="G19" s="140"/>
      <c r="H19" s="140"/>
      <c r="I19" s="140"/>
      <c r="J19" s="140"/>
    </row>
    <row r="20" spans="1:11">
      <c r="D20" s="140"/>
      <c r="E20" s="140"/>
      <c r="F20" s="140"/>
      <c r="G20" s="140"/>
      <c r="H20" s="140"/>
      <c r="I20" s="140"/>
      <c r="J20" s="140"/>
      <c r="K20" s="139" t="s">
        <v>332</v>
      </c>
    </row>
    <row r="21" spans="1:11">
      <c r="D21" s="140"/>
      <c r="E21" s="140"/>
      <c r="F21" s="140"/>
      <c r="G21" s="140"/>
      <c r="H21" s="140"/>
      <c r="I21" s="140"/>
      <c r="J21" s="140"/>
    </row>
    <row r="22" spans="1:11">
      <c r="D22" s="140"/>
      <c r="E22" s="140"/>
      <c r="F22" s="140"/>
      <c r="G22" s="140"/>
      <c r="H22" s="140"/>
      <c r="I22" s="140"/>
      <c r="J22" s="140"/>
    </row>
    <row r="23" spans="1:11">
      <c r="D23" s="140"/>
      <c r="E23" s="140"/>
      <c r="F23" s="140"/>
      <c r="G23" s="140"/>
      <c r="H23" s="140"/>
      <c r="I23" s="140"/>
      <c r="J23" s="140"/>
    </row>
    <row r="24" spans="1:11">
      <c r="D24" s="140"/>
      <c r="E24" s="140"/>
      <c r="F24" s="140"/>
      <c r="G24" s="140"/>
      <c r="H24" s="140"/>
      <c r="I24" s="140"/>
      <c r="J24" s="140"/>
    </row>
    <row r="25" spans="1:11">
      <c r="A25" s="142" t="s">
        <v>334</v>
      </c>
      <c r="B25" s="142" t="s">
        <v>177</v>
      </c>
      <c r="C25" s="142"/>
      <c r="D25" s="143"/>
      <c r="E25" s="143"/>
      <c r="F25" s="143"/>
      <c r="G25" s="143"/>
      <c r="H25" s="143"/>
      <c r="I25" s="140"/>
      <c r="J25" s="140"/>
    </row>
    <row r="26" spans="1:11">
      <c r="A26" s="142"/>
      <c r="B26" s="142" t="s">
        <v>335</v>
      </c>
      <c r="C26" s="142"/>
      <c r="D26" s="143"/>
      <c r="E26" s="143"/>
      <c r="F26" s="143"/>
      <c r="G26" s="143"/>
      <c r="H26" s="143"/>
      <c r="I26" s="140"/>
      <c r="J26" s="140"/>
    </row>
    <row r="27" spans="1:11">
      <c r="A27" s="142"/>
      <c r="B27" s="142" t="s">
        <v>336</v>
      </c>
      <c r="C27" s="142"/>
      <c r="D27" s="142"/>
      <c r="E27" s="142"/>
      <c r="F27" s="142"/>
      <c r="G27" s="142"/>
      <c r="H27" s="142" t="s">
        <v>337</v>
      </c>
    </row>
    <row r="28" spans="1:11">
      <c r="A28" s="142" t="s">
        <v>178</v>
      </c>
      <c r="B28" s="142" t="s">
        <v>39</v>
      </c>
      <c r="C28" s="142" t="s">
        <v>50</v>
      </c>
      <c r="D28" s="142" t="s">
        <v>61</v>
      </c>
      <c r="E28" s="142" t="s">
        <v>72</v>
      </c>
      <c r="F28" s="142" t="s">
        <v>83</v>
      </c>
      <c r="G28" s="142" t="s">
        <v>182</v>
      </c>
      <c r="H28" s="142"/>
    </row>
    <row r="29" spans="1:11">
      <c r="A29" s="142" t="s">
        <v>338</v>
      </c>
      <c r="B29" s="142">
        <v>440</v>
      </c>
      <c r="C29" s="142">
        <v>9281</v>
      </c>
      <c r="D29" s="142">
        <v>11551</v>
      </c>
      <c r="E29" s="142">
        <v>9701</v>
      </c>
      <c r="F29" s="142">
        <v>4463</v>
      </c>
      <c r="G29" s="142">
        <v>725</v>
      </c>
      <c r="H29" s="142">
        <v>36161</v>
      </c>
    </row>
    <row r="30" spans="1:11">
      <c r="A30" s="142" t="s">
        <v>303</v>
      </c>
      <c r="B30" s="142">
        <v>28</v>
      </c>
      <c r="C30" s="142">
        <v>170</v>
      </c>
      <c r="D30" s="142">
        <v>200</v>
      </c>
      <c r="E30" s="142">
        <v>237</v>
      </c>
      <c r="F30" s="142">
        <v>122</v>
      </c>
      <c r="G30" s="142">
        <v>62</v>
      </c>
      <c r="H30" s="142">
        <v>819</v>
      </c>
    </row>
    <row r="31" spans="1:11">
      <c r="A31" s="142" t="s">
        <v>304</v>
      </c>
      <c r="B31" s="142">
        <v>22</v>
      </c>
      <c r="C31" s="142">
        <v>343</v>
      </c>
      <c r="D31" s="142">
        <v>823</v>
      </c>
      <c r="E31" s="142">
        <v>885</v>
      </c>
      <c r="F31" s="142">
        <v>520</v>
      </c>
      <c r="G31" s="142">
        <v>193</v>
      </c>
      <c r="H31" s="142">
        <v>2786</v>
      </c>
    </row>
    <row r="32" spans="1:11">
      <c r="A32" s="142" t="s">
        <v>305</v>
      </c>
      <c r="B32" s="142">
        <v>13</v>
      </c>
      <c r="C32" s="142">
        <v>189</v>
      </c>
      <c r="D32" s="142">
        <v>457</v>
      </c>
      <c r="E32" s="142">
        <v>473</v>
      </c>
      <c r="F32" s="142">
        <v>275</v>
      </c>
      <c r="G32" s="142">
        <v>78</v>
      </c>
      <c r="H32" s="142">
        <v>1485</v>
      </c>
    </row>
    <row r="33" spans="1:8">
      <c r="A33" s="142" t="s">
        <v>306</v>
      </c>
      <c r="B33" s="142">
        <v>7</v>
      </c>
      <c r="C33" s="142">
        <v>126</v>
      </c>
      <c r="D33" s="142">
        <v>292</v>
      </c>
      <c r="E33" s="142">
        <v>322</v>
      </c>
      <c r="F33" s="142">
        <v>189</v>
      </c>
      <c r="G33" s="142">
        <v>95</v>
      </c>
      <c r="H33" s="142">
        <v>1031</v>
      </c>
    </row>
    <row r="34" spans="1:8">
      <c r="A34" s="142" t="s">
        <v>307</v>
      </c>
      <c r="B34" s="142">
        <v>2</v>
      </c>
      <c r="C34" s="142">
        <v>28</v>
      </c>
      <c r="D34" s="142">
        <v>74</v>
      </c>
      <c r="E34" s="142">
        <v>90</v>
      </c>
      <c r="F34" s="142">
        <v>56</v>
      </c>
      <c r="G34" s="142">
        <v>20</v>
      </c>
      <c r="H34" s="142">
        <v>270</v>
      </c>
    </row>
    <row r="35" spans="1:8">
      <c r="A35" s="142" t="s">
        <v>308</v>
      </c>
      <c r="B35" s="142">
        <v>4</v>
      </c>
      <c r="C35" s="142">
        <v>418</v>
      </c>
      <c r="D35" s="142">
        <v>810</v>
      </c>
      <c r="E35" s="142">
        <v>685</v>
      </c>
      <c r="F35" s="142">
        <v>365</v>
      </c>
      <c r="G35" s="142">
        <v>46</v>
      </c>
      <c r="H35" s="142">
        <v>2328</v>
      </c>
    </row>
    <row r="36" spans="1:8">
      <c r="A36" s="142" t="s">
        <v>312</v>
      </c>
      <c r="B36" s="142">
        <v>25</v>
      </c>
      <c r="C36" s="142">
        <v>1623</v>
      </c>
      <c r="D36" s="142">
        <v>2368</v>
      </c>
      <c r="E36" s="142">
        <v>2109</v>
      </c>
      <c r="F36" s="142">
        <v>1053</v>
      </c>
      <c r="G36" s="142">
        <v>98</v>
      </c>
      <c r="H36" s="142">
        <v>7276</v>
      </c>
    </row>
    <row r="37" spans="1:8">
      <c r="A37" s="142" t="s">
        <v>317</v>
      </c>
      <c r="B37" s="142">
        <v>245</v>
      </c>
      <c r="C37" s="142">
        <v>5138</v>
      </c>
      <c r="D37" s="142">
        <v>5425</v>
      </c>
      <c r="E37" s="142">
        <v>4428</v>
      </c>
      <c r="F37" s="142">
        <v>1816</v>
      </c>
      <c r="G37" s="142">
        <v>233</v>
      </c>
      <c r="H37" s="142">
        <v>17285</v>
      </c>
    </row>
    <row r="38" spans="1:8">
      <c r="A38" s="142" t="s">
        <v>322</v>
      </c>
      <c r="B38" s="142">
        <v>116</v>
      </c>
      <c r="C38" s="142">
        <v>1589</v>
      </c>
      <c r="D38" s="142">
        <v>1925</v>
      </c>
      <c r="E38" s="142">
        <v>1357</v>
      </c>
      <c r="F38" s="142">
        <v>587</v>
      </c>
      <c r="G38" s="142">
        <v>93</v>
      </c>
      <c r="H38" s="142">
        <v>5667</v>
      </c>
    </row>
    <row r="39" spans="1:8">
      <c r="A39" s="142" t="s">
        <v>339</v>
      </c>
      <c r="B39" s="142">
        <v>34</v>
      </c>
      <c r="C39" s="142">
        <v>446</v>
      </c>
      <c r="D39" s="142">
        <v>807</v>
      </c>
      <c r="E39" s="142">
        <v>664</v>
      </c>
      <c r="F39" s="142">
        <v>362</v>
      </c>
      <c r="G39" s="142">
        <v>110</v>
      </c>
      <c r="H39" s="142">
        <v>2423</v>
      </c>
    </row>
    <row r="40" spans="1:8">
      <c r="A40" s="142" t="s">
        <v>303</v>
      </c>
      <c r="B40" s="142">
        <v>4</v>
      </c>
      <c r="C40" s="142">
        <v>28</v>
      </c>
      <c r="D40" s="142">
        <v>60</v>
      </c>
      <c r="E40" s="142">
        <v>40</v>
      </c>
      <c r="F40" s="142">
        <v>35</v>
      </c>
      <c r="G40" s="142">
        <v>14</v>
      </c>
      <c r="H40" s="142">
        <v>181</v>
      </c>
    </row>
    <row r="41" spans="1:8">
      <c r="A41" s="142" t="s">
        <v>304</v>
      </c>
      <c r="B41" s="142">
        <v>6</v>
      </c>
      <c r="C41" s="142">
        <v>86</v>
      </c>
      <c r="D41" s="142">
        <v>193</v>
      </c>
      <c r="E41" s="142">
        <v>189</v>
      </c>
      <c r="F41" s="142">
        <v>121</v>
      </c>
      <c r="G41" s="142">
        <v>57</v>
      </c>
      <c r="H41" s="142">
        <v>652</v>
      </c>
    </row>
    <row r="42" spans="1:8">
      <c r="A42" s="142" t="s">
        <v>305</v>
      </c>
      <c r="B42" s="142">
        <v>6</v>
      </c>
      <c r="C42" s="142">
        <v>67</v>
      </c>
      <c r="D42" s="142">
        <v>139</v>
      </c>
      <c r="E42" s="142">
        <v>145</v>
      </c>
      <c r="F42" s="142">
        <v>80</v>
      </c>
      <c r="G42" s="142">
        <v>45</v>
      </c>
      <c r="H42" s="142">
        <v>482</v>
      </c>
    </row>
    <row r="43" spans="1:8">
      <c r="A43" s="142" t="s">
        <v>306</v>
      </c>
      <c r="B43" s="142">
        <v>0</v>
      </c>
      <c r="C43" s="142">
        <v>17</v>
      </c>
      <c r="D43" s="142">
        <v>50</v>
      </c>
      <c r="E43" s="142">
        <v>37</v>
      </c>
      <c r="F43" s="142">
        <v>37</v>
      </c>
      <c r="G43" s="142">
        <v>10</v>
      </c>
      <c r="H43" s="142">
        <v>151</v>
      </c>
    </row>
    <row r="44" spans="1:8">
      <c r="A44" s="142" t="s">
        <v>307</v>
      </c>
      <c r="B44" s="142"/>
      <c r="C44" s="142">
        <v>2</v>
      </c>
      <c r="D44" s="142">
        <v>4</v>
      </c>
      <c r="E44" s="142">
        <v>7</v>
      </c>
      <c r="F44" s="142">
        <v>4</v>
      </c>
      <c r="G44" s="142">
        <v>2</v>
      </c>
      <c r="H44" s="142">
        <v>19</v>
      </c>
    </row>
    <row r="45" spans="1:8">
      <c r="A45" s="142" t="s">
        <v>308</v>
      </c>
      <c r="B45" s="142">
        <v>3</v>
      </c>
      <c r="C45" s="142">
        <v>1</v>
      </c>
      <c r="D45" s="142">
        <v>10</v>
      </c>
      <c r="E45" s="142">
        <v>12</v>
      </c>
      <c r="F45" s="142">
        <v>16</v>
      </c>
      <c r="G45" s="142">
        <v>6</v>
      </c>
      <c r="H45" s="142">
        <v>48</v>
      </c>
    </row>
    <row r="46" spans="1:8">
      <c r="A46" s="142" t="s">
        <v>312</v>
      </c>
      <c r="B46" s="142">
        <v>2</v>
      </c>
      <c r="C46" s="142">
        <v>36</v>
      </c>
      <c r="D46" s="142">
        <v>87</v>
      </c>
      <c r="E46" s="142">
        <v>53</v>
      </c>
      <c r="F46" s="142">
        <v>39</v>
      </c>
      <c r="G46" s="142">
        <v>1</v>
      </c>
      <c r="H46" s="142">
        <v>218</v>
      </c>
    </row>
    <row r="47" spans="1:8">
      <c r="A47" s="142" t="s">
        <v>317</v>
      </c>
      <c r="B47" s="142">
        <v>7</v>
      </c>
      <c r="C47" s="142">
        <v>160</v>
      </c>
      <c r="D47" s="142">
        <v>251</v>
      </c>
      <c r="E47" s="142">
        <v>223</v>
      </c>
      <c r="F47" s="142">
        <v>104</v>
      </c>
      <c r="G47" s="142">
        <v>18</v>
      </c>
      <c r="H47" s="142">
        <v>763</v>
      </c>
    </row>
    <row r="48" spans="1:8">
      <c r="A48" s="142" t="s">
        <v>322</v>
      </c>
      <c r="B48" s="142">
        <v>12</v>
      </c>
      <c r="C48" s="142">
        <v>135</v>
      </c>
      <c r="D48" s="142">
        <v>206</v>
      </c>
      <c r="E48" s="142">
        <v>147</v>
      </c>
      <c r="F48" s="142">
        <v>47</v>
      </c>
      <c r="G48" s="142">
        <v>14</v>
      </c>
      <c r="H48" s="142">
        <v>561</v>
      </c>
    </row>
    <row r="49" spans="1:8">
      <c r="A49" s="142" t="s">
        <v>1</v>
      </c>
      <c r="B49" s="142">
        <v>474</v>
      </c>
      <c r="C49" s="142">
        <v>9727</v>
      </c>
      <c r="D49" s="142">
        <v>12358</v>
      </c>
      <c r="E49" s="142">
        <v>10365</v>
      </c>
      <c r="F49" s="142">
        <v>4825</v>
      </c>
      <c r="G49" s="142">
        <v>835</v>
      </c>
      <c r="H49" s="142">
        <v>38584</v>
      </c>
    </row>
  </sheetData>
  <pageMargins left="0.78740157499999996" right="0.78740157499999996" top="0.984251969" bottom="0.984251969" header="0.4921259845" footer="0.4921259845"/>
  <pageSetup paperSize="8" scale="66" fitToHeight="2" orientation="landscape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71"/>
  <sheetViews>
    <sheetView topLeftCell="A13" workbookViewId="0">
      <selection activeCell="A43" sqref="A43:O57"/>
    </sheetView>
  </sheetViews>
  <sheetFormatPr baseColWidth="10" defaultRowHeight="15"/>
  <cols>
    <col min="1" max="16384" width="12" style="30"/>
  </cols>
  <sheetData>
    <row r="1" spans="1:12" ht="18.75">
      <c r="A1" s="190" t="s">
        <v>192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2" ht="15.75">
      <c r="A2" s="191" t="s">
        <v>193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15.7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2">
      <c r="A5" s="32"/>
      <c r="B5" s="33"/>
      <c r="C5" s="34"/>
      <c r="D5" s="35"/>
      <c r="E5" s="36"/>
      <c r="F5" s="37"/>
      <c r="G5" s="34"/>
      <c r="H5" s="35"/>
      <c r="I5" s="33"/>
      <c r="J5" s="38"/>
      <c r="K5" s="39"/>
      <c r="L5" s="40"/>
    </row>
    <row r="6" spans="1:12">
      <c r="A6" s="41" t="s">
        <v>194</v>
      </c>
      <c r="B6" s="36"/>
      <c r="C6" s="42" t="s">
        <v>195</v>
      </c>
      <c r="D6" s="43"/>
      <c r="E6" s="44"/>
      <c r="F6" s="41" t="s">
        <v>196</v>
      </c>
      <c r="G6" s="192" t="s">
        <v>197</v>
      </c>
      <c r="H6" s="193"/>
      <c r="I6" s="192" t="s">
        <v>198</v>
      </c>
      <c r="J6" s="193"/>
      <c r="K6" s="192" t="s">
        <v>195</v>
      </c>
      <c r="L6" s="193"/>
    </row>
    <row r="7" spans="1:12">
      <c r="A7" s="41"/>
      <c r="B7" s="45" t="s">
        <v>179</v>
      </c>
      <c r="C7" s="46" t="s">
        <v>180</v>
      </c>
      <c r="D7" s="47" t="s">
        <v>27</v>
      </c>
      <c r="E7" s="45"/>
      <c r="F7" s="41" t="s">
        <v>199</v>
      </c>
      <c r="G7" s="45" t="s">
        <v>179</v>
      </c>
      <c r="H7" s="46" t="s">
        <v>180</v>
      </c>
      <c r="I7" s="45" t="s">
        <v>179</v>
      </c>
      <c r="J7" s="46" t="s">
        <v>180</v>
      </c>
      <c r="K7" s="45" t="s">
        <v>179</v>
      </c>
      <c r="L7" s="47" t="s">
        <v>180</v>
      </c>
    </row>
    <row r="8" spans="1:12">
      <c r="A8" s="48"/>
      <c r="B8" s="49" t="s">
        <v>200</v>
      </c>
      <c r="C8" s="50" t="s">
        <v>200</v>
      </c>
      <c r="D8" s="51" t="s">
        <v>200</v>
      </c>
      <c r="E8" s="52"/>
      <c r="F8" s="53"/>
      <c r="G8" s="49" t="s">
        <v>201</v>
      </c>
      <c r="H8" s="51" t="s">
        <v>201</v>
      </c>
      <c r="I8" s="49" t="s">
        <v>202</v>
      </c>
      <c r="J8" s="51" t="s">
        <v>202</v>
      </c>
      <c r="K8" s="49" t="s">
        <v>200</v>
      </c>
      <c r="L8" s="51" t="s">
        <v>200</v>
      </c>
    </row>
    <row r="9" spans="1:12">
      <c r="A9" s="54"/>
      <c r="B9" s="44"/>
      <c r="C9" s="55"/>
      <c r="D9" s="56"/>
      <c r="E9" s="44"/>
      <c r="F9" s="184" t="s">
        <v>191</v>
      </c>
      <c r="G9" s="185"/>
      <c r="H9" s="185"/>
      <c r="I9" s="185"/>
      <c r="J9" s="185"/>
      <c r="K9" s="185"/>
      <c r="L9" s="186"/>
    </row>
    <row r="10" spans="1:12">
      <c r="A10" s="57">
        <v>1984</v>
      </c>
      <c r="B10" s="58">
        <v>65.5</v>
      </c>
      <c r="C10" s="59">
        <v>70.7</v>
      </c>
      <c r="D10" s="59">
        <v>67.900000000000006</v>
      </c>
      <c r="E10" s="44"/>
      <c r="F10" s="187"/>
      <c r="G10" s="188"/>
      <c r="H10" s="188"/>
      <c r="I10" s="188"/>
      <c r="J10" s="188"/>
      <c r="K10" s="188"/>
      <c r="L10" s="189"/>
    </row>
    <row r="11" spans="1:12">
      <c r="A11" s="57">
        <v>1985</v>
      </c>
      <c r="B11" s="58">
        <v>64.099999999999994</v>
      </c>
      <c r="C11" s="59">
        <v>70.5</v>
      </c>
      <c r="D11" s="59">
        <v>67</v>
      </c>
      <c r="E11" s="44"/>
      <c r="F11" s="60" t="s">
        <v>203</v>
      </c>
      <c r="G11" s="61">
        <v>100000</v>
      </c>
      <c r="H11" s="62">
        <v>100000</v>
      </c>
      <c r="I11" s="63">
        <v>4.71</v>
      </c>
      <c r="J11" s="64">
        <v>4.7</v>
      </c>
      <c r="K11" s="65">
        <v>71.900000000000006</v>
      </c>
      <c r="L11" s="66">
        <v>77.099999999999994</v>
      </c>
    </row>
    <row r="12" spans="1:12">
      <c r="A12" s="57">
        <v>1986</v>
      </c>
      <c r="B12" s="58">
        <v>65.8</v>
      </c>
      <c r="C12" s="59">
        <v>70.099999999999994</v>
      </c>
      <c r="D12" s="59">
        <v>67.8</v>
      </c>
      <c r="E12" s="67"/>
      <c r="F12" s="60" t="s">
        <v>204</v>
      </c>
      <c r="G12" s="68">
        <v>99529</v>
      </c>
      <c r="H12" s="62">
        <v>99530</v>
      </c>
      <c r="I12" s="63">
        <v>2.71</v>
      </c>
      <c r="J12" s="64">
        <v>3.73</v>
      </c>
      <c r="K12" s="65">
        <v>71.5</v>
      </c>
      <c r="L12" s="66">
        <v>76.900000000000006</v>
      </c>
    </row>
    <row r="13" spans="1:12">
      <c r="A13" s="57">
        <v>1987</v>
      </c>
      <c r="B13" s="58">
        <v>65</v>
      </c>
      <c r="C13" s="59">
        <v>70.099999999999994</v>
      </c>
      <c r="D13" s="59">
        <v>67.3</v>
      </c>
      <c r="E13" s="67"/>
      <c r="F13" s="60" t="s">
        <v>205</v>
      </c>
      <c r="G13" s="68">
        <v>99259</v>
      </c>
      <c r="H13" s="62">
        <v>99158</v>
      </c>
      <c r="I13" s="63">
        <v>2.91</v>
      </c>
      <c r="J13" s="64">
        <v>0.88</v>
      </c>
      <c r="K13" s="65">
        <v>67.7</v>
      </c>
      <c r="L13" s="66">
        <v>73.099999999999994</v>
      </c>
    </row>
    <row r="14" spans="1:12">
      <c r="A14" s="57">
        <v>1988</v>
      </c>
      <c r="B14" s="58">
        <v>66.3</v>
      </c>
      <c r="C14" s="59">
        <v>71.400000000000006</v>
      </c>
      <c r="D14" s="59">
        <v>68.7</v>
      </c>
      <c r="E14" s="67"/>
      <c r="F14" s="60" t="s">
        <v>206</v>
      </c>
      <c r="G14" s="68">
        <v>98971</v>
      </c>
      <c r="H14" s="62">
        <v>99071</v>
      </c>
      <c r="I14" s="63">
        <v>0.4</v>
      </c>
      <c r="J14" s="64">
        <v>0.43</v>
      </c>
      <c r="K14" s="65">
        <v>62.9</v>
      </c>
      <c r="L14" s="66">
        <v>68.2</v>
      </c>
    </row>
    <row r="15" spans="1:12">
      <c r="A15" s="57">
        <v>1989</v>
      </c>
      <c r="B15" s="58">
        <v>65.400000000000006</v>
      </c>
      <c r="C15" s="59">
        <v>70.5</v>
      </c>
      <c r="D15" s="59">
        <v>67.7</v>
      </c>
      <c r="E15" s="67"/>
      <c r="F15" s="60" t="s">
        <v>207</v>
      </c>
      <c r="G15" s="68">
        <v>98931</v>
      </c>
      <c r="H15" s="62">
        <v>99029</v>
      </c>
      <c r="I15" s="63">
        <v>5.86</v>
      </c>
      <c r="J15" s="64">
        <v>1.18</v>
      </c>
      <c r="K15" s="65">
        <v>57.9</v>
      </c>
      <c r="L15" s="66">
        <v>63.2</v>
      </c>
    </row>
    <row r="16" spans="1:12">
      <c r="A16" s="57">
        <v>1990</v>
      </c>
      <c r="B16" s="58">
        <v>66.900000000000006</v>
      </c>
      <c r="C16" s="59">
        <v>72.599999999999994</v>
      </c>
      <c r="D16" s="59">
        <v>69.5</v>
      </c>
      <c r="E16" s="67"/>
      <c r="F16" s="60" t="s">
        <v>208</v>
      </c>
      <c r="G16" s="68">
        <v>98351</v>
      </c>
      <c r="H16" s="62">
        <v>98912</v>
      </c>
      <c r="I16" s="63">
        <v>7.49</v>
      </c>
      <c r="J16" s="64">
        <v>2.2000000000000002</v>
      </c>
      <c r="K16" s="65">
        <v>53.3</v>
      </c>
      <c r="L16" s="66">
        <v>58.3</v>
      </c>
    </row>
    <row r="17" spans="1:12">
      <c r="A17" s="57">
        <v>1991</v>
      </c>
      <c r="B17" s="58">
        <v>67.8</v>
      </c>
      <c r="C17" s="59">
        <v>70.8</v>
      </c>
      <c r="D17" s="59">
        <v>69.3</v>
      </c>
      <c r="E17" s="67"/>
      <c r="F17" s="60" t="s">
        <v>209</v>
      </c>
      <c r="G17" s="68">
        <v>97614</v>
      </c>
      <c r="H17" s="62">
        <v>98695</v>
      </c>
      <c r="I17" s="63">
        <v>7.15</v>
      </c>
      <c r="J17" s="64">
        <v>3.72</v>
      </c>
      <c r="K17" s="65">
        <v>48.6</v>
      </c>
      <c r="L17" s="66">
        <v>53.4</v>
      </c>
    </row>
    <row r="18" spans="1:12">
      <c r="A18" s="57">
        <v>1992</v>
      </c>
      <c r="B18" s="58">
        <v>67.7</v>
      </c>
      <c r="C18" s="59">
        <v>71.099999999999994</v>
      </c>
      <c r="D18" s="59">
        <v>69.3</v>
      </c>
      <c r="E18" s="67"/>
      <c r="F18" s="60" t="s">
        <v>210</v>
      </c>
      <c r="G18" s="68">
        <v>96916</v>
      </c>
      <c r="H18" s="62">
        <v>98327</v>
      </c>
      <c r="I18" s="63">
        <v>8.65</v>
      </c>
      <c r="J18" s="64">
        <v>5.96</v>
      </c>
      <c r="K18" s="65">
        <v>44</v>
      </c>
      <c r="L18" s="66">
        <v>48.6</v>
      </c>
    </row>
    <row r="19" spans="1:12">
      <c r="A19" s="57">
        <v>1993</v>
      </c>
      <c r="B19" s="58">
        <v>67.3</v>
      </c>
      <c r="C19" s="59">
        <v>72.099999999999994</v>
      </c>
      <c r="D19" s="59">
        <v>69.5</v>
      </c>
      <c r="E19" s="67"/>
      <c r="F19" s="60" t="s">
        <v>211</v>
      </c>
      <c r="G19" s="68">
        <v>96078</v>
      </c>
      <c r="H19" s="62">
        <v>97741</v>
      </c>
      <c r="I19" s="63">
        <v>9.52</v>
      </c>
      <c r="J19" s="64">
        <v>4.87</v>
      </c>
      <c r="K19" s="65">
        <v>39.299999999999997</v>
      </c>
      <c r="L19" s="66">
        <v>43.9</v>
      </c>
    </row>
    <row r="20" spans="1:12">
      <c r="A20" s="57">
        <v>1994</v>
      </c>
      <c r="B20" s="58">
        <v>68.400000000000006</v>
      </c>
      <c r="C20" s="59">
        <v>71.7</v>
      </c>
      <c r="D20" s="59">
        <v>70</v>
      </c>
      <c r="E20" s="67"/>
      <c r="F20" s="60" t="s">
        <v>212</v>
      </c>
      <c r="G20" s="68">
        <v>95163</v>
      </c>
      <c r="H20" s="62">
        <v>97265</v>
      </c>
      <c r="I20" s="63">
        <v>13.15</v>
      </c>
      <c r="J20" s="64">
        <v>8.9700000000000006</v>
      </c>
      <c r="K20" s="65">
        <v>34.700000000000003</v>
      </c>
      <c r="L20" s="66">
        <v>39.1</v>
      </c>
    </row>
    <row r="21" spans="1:12">
      <c r="A21" s="57">
        <v>1995</v>
      </c>
      <c r="B21" s="58">
        <v>67.2</v>
      </c>
      <c r="C21" s="59">
        <v>72.5</v>
      </c>
      <c r="D21" s="59">
        <v>69.599999999999994</v>
      </c>
      <c r="E21" s="67"/>
      <c r="F21" s="60" t="s">
        <v>213</v>
      </c>
      <c r="G21" s="68">
        <v>93911</v>
      </c>
      <c r="H21" s="62">
        <v>96393</v>
      </c>
      <c r="I21" s="63">
        <v>23.06</v>
      </c>
      <c r="J21" s="64">
        <v>16.04</v>
      </c>
      <c r="K21" s="65">
        <v>30.1</v>
      </c>
      <c r="L21" s="66">
        <v>34.4</v>
      </c>
    </row>
    <row r="22" spans="1:12">
      <c r="A22" s="57">
        <v>1996</v>
      </c>
      <c r="B22" s="58">
        <v>68.7</v>
      </c>
      <c r="C22" s="59">
        <v>73.7</v>
      </c>
      <c r="D22" s="59">
        <v>71</v>
      </c>
      <c r="E22" s="67"/>
      <c r="F22" s="60" t="s">
        <v>214</v>
      </c>
      <c r="G22" s="68">
        <v>91745</v>
      </c>
      <c r="H22" s="62">
        <v>94847</v>
      </c>
      <c r="I22" s="63">
        <v>36.51</v>
      </c>
      <c r="J22" s="64">
        <v>26.22</v>
      </c>
      <c r="K22" s="65">
        <v>25.8</v>
      </c>
      <c r="L22" s="66">
        <v>29.9</v>
      </c>
    </row>
    <row r="23" spans="1:12">
      <c r="A23" s="57">
        <v>1997</v>
      </c>
      <c r="B23" s="58">
        <v>68.7</v>
      </c>
      <c r="C23" s="59">
        <v>73.8</v>
      </c>
      <c r="D23" s="59">
        <v>71</v>
      </c>
      <c r="E23" s="67"/>
      <c r="F23" s="60" t="s">
        <v>215</v>
      </c>
      <c r="G23" s="68">
        <v>88396</v>
      </c>
      <c r="H23" s="62">
        <v>92360</v>
      </c>
      <c r="I23" s="63">
        <v>66.89</v>
      </c>
      <c r="J23" s="64">
        <v>35.15</v>
      </c>
      <c r="K23" s="65">
        <v>21.6</v>
      </c>
      <c r="L23" s="66">
        <v>25.7</v>
      </c>
    </row>
    <row r="24" spans="1:12">
      <c r="A24" s="57">
        <v>1998</v>
      </c>
      <c r="B24" s="58">
        <v>68.3</v>
      </c>
      <c r="C24" s="59">
        <v>74.599999999999994</v>
      </c>
      <c r="D24" s="59">
        <v>71.099999999999994</v>
      </c>
      <c r="E24" s="67"/>
      <c r="F24" s="60" t="s">
        <v>216</v>
      </c>
      <c r="G24" s="68">
        <v>82483</v>
      </c>
      <c r="H24" s="62">
        <v>89114</v>
      </c>
      <c r="I24" s="63">
        <v>93.09</v>
      </c>
      <c r="J24" s="64">
        <v>58.7</v>
      </c>
      <c r="K24" s="65">
        <v>18</v>
      </c>
      <c r="L24" s="66">
        <v>21.5</v>
      </c>
    </row>
    <row r="25" spans="1:12">
      <c r="A25" s="57">
        <v>1999</v>
      </c>
      <c r="B25" s="58">
        <v>70.400000000000006</v>
      </c>
      <c r="C25" s="59">
        <v>75.099999999999994</v>
      </c>
      <c r="D25" s="59">
        <v>72.599999999999994</v>
      </c>
      <c r="E25" s="67"/>
      <c r="F25" s="60" t="s">
        <v>217</v>
      </c>
      <c r="G25" s="68">
        <v>74805</v>
      </c>
      <c r="H25" s="62">
        <v>83883</v>
      </c>
      <c r="I25" s="63">
        <v>133.22</v>
      </c>
      <c r="J25" s="64">
        <v>91.54</v>
      </c>
      <c r="K25" s="65">
        <v>14.6</v>
      </c>
      <c r="L25" s="66">
        <v>17.7</v>
      </c>
    </row>
    <row r="26" spans="1:12">
      <c r="A26" s="57">
        <v>2000</v>
      </c>
      <c r="B26" s="58">
        <v>70.5</v>
      </c>
      <c r="C26" s="59">
        <v>75.3</v>
      </c>
      <c r="D26" s="59">
        <v>72.8</v>
      </c>
      <c r="E26" s="67"/>
      <c r="F26" s="60" t="s">
        <v>218</v>
      </c>
      <c r="G26" s="68">
        <v>64839</v>
      </c>
      <c r="H26" s="62">
        <v>76204</v>
      </c>
      <c r="I26" s="63">
        <v>226.82</v>
      </c>
      <c r="J26" s="64">
        <v>113.52</v>
      </c>
      <c r="K26" s="65">
        <v>11.5</v>
      </c>
      <c r="L26" s="66">
        <v>14.3</v>
      </c>
    </row>
    <row r="27" spans="1:12">
      <c r="A27" s="57">
        <v>2001</v>
      </c>
      <c r="B27" s="58">
        <v>69.5</v>
      </c>
      <c r="C27" s="59">
        <v>74.900000000000006</v>
      </c>
      <c r="D27" s="59">
        <v>72</v>
      </c>
      <c r="E27" s="67"/>
      <c r="F27" s="60" t="s">
        <v>219</v>
      </c>
      <c r="G27" s="68">
        <v>50132</v>
      </c>
      <c r="H27" s="62">
        <v>67553</v>
      </c>
      <c r="I27" s="63">
        <v>303.23</v>
      </c>
      <c r="J27" s="64">
        <v>178.34</v>
      </c>
      <c r="K27" s="65">
        <v>9.1</v>
      </c>
      <c r="L27" s="66">
        <v>10.8</v>
      </c>
    </row>
    <row r="28" spans="1:12">
      <c r="A28" s="57">
        <v>2002</v>
      </c>
      <c r="B28" s="58">
        <v>71.2</v>
      </c>
      <c r="C28" s="59">
        <v>76.099999999999994</v>
      </c>
      <c r="D28" s="59">
        <v>73.5</v>
      </c>
      <c r="E28" s="67"/>
      <c r="F28" s="60" t="s">
        <v>220</v>
      </c>
      <c r="G28" s="68">
        <v>34931</v>
      </c>
      <c r="H28" s="62">
        <v>55506</v>
      </c>
      <c r="I28" s="63">
        <v>389.95</v>
      </c>
      <c r="J28" s="64">
        <v>317.58</v>
      </c>
      <c r="K28" s="65">
        <v>7</v>
      </c>
      <c r="L28" s="66">
        <v>7.5</v>
      </c>
    </row>
    <row r="29" spans="1:12">
      <c r="A29" s="57">
        <v>2003</v>
      </c>
      <c r="B29" s="58">
        <v>70.8</v>
      </c>
      <c r="C29" s="59">
        <v>76.3</v>
      </c>
      <c r="D29" s="59">
        <v>73.400000000000006</v>
      </c>
      <c r="E29" s="67"/>
      <c r="F29" s="60" t="s">
        <v>221</v>
      </c>
      <c r="G29" s="68">
        <v>21310</v>
      </c>
      <c r="H29" s="62">
        <v>37878</v>
      </c>
      <c r="I29" s="63">
        <v>529.79999999999995</v>
      </c>
      <c r="J29" s="64">
        <v>520.84</v>
      </c>
      <c r="K29" s="65">
        <v>4.9000000000000004</v>
      </c>
      <c r="L29" s="66">
        <v>4.9000000000000004</v>
      </c>
    </row>
    <row r="30" spans="1:12">
      <c r="A30" s="57">
        <v>2004</v>
      </c>
      <c r="B30" s="58">
        <v>71.400000000000006</v>
      </c>
      <c r="C30" s="59">
        <v>76.7</v>
      </c>
      <c r="D30" s="59">
        <v>73.900000000000006</v>
      </c>
      <c r="E30" s="67"/>
      <c r="F30" s="60" t="s">
        <v>222</v>
      </c>
      <c r="G30" s="68">
        <v>10020</v>
      </c>
      <c r="H30" s="62">
        <v>18150</v>
      </c>
      <c r="I30" s="69" t="s">
        <v>223</v>
      </c>
      <c r="J30" s="70" t="s">
        <v>223</v>
      </c>
      <c r="K30" s="69" t="s">
        <v>223</v>
      </c>
      <c r="L30" s="70" t="s">
        <v>223</v>
      </c>
    </row>
    <row r="31" spans="1:12">
      <c r="A31" s="57">
        <v>2005</v>
      </c>
      <c r="B31" s="58">
        <v>71.2</v>
      </c>
      <c r="C31" s="59">
        <v>76.2</v>
      </c>
      <c r="D31" s="59">
        <v>73.5</v>
      </c>
      <c r="E31" s="67"/>
      <c r="F31" s="60"/>
      <c r="G31" s="68"/>
      <c r="H31" s="62"/>
      <c r="I31" s="69"/>
      <c r="J31" s="70"/>
      <c r="K31" s="69"/>
      <c r="L31" s="70"/>
    </row>
    <row r="32" spans="1:12">
      <c r="A32" s="57">
        <v>2006</v>
      </c>
      <c r="B32" s="58">
        <v>72.8</v>
      </c>
      <c r="C32" s="59">
        <v>76.599999999999994</v>
      </c>
      <c r="D32" s="59">
        <v>74.599999999999994</v>
      </c>
      <c r="E32" s="67"/>
      <c r="F32" s="60"/>
      <c r="G32" s="68"/>
      <c r="H32" s="62"/>
      <c r="I32" s="69"/>
      <c r="J32" s="70"/>
      <c r="K32" s="69"/>
      <c r="L32" s="70"/>
    </row>
    <row r="33" spans="1:15">
      <c r="A33" s="57">
        <v>2007</v>
      </c>
      <c r="B33" s="58">
        <v>71.900000000000006</v>
      </c>
      <c r="C33" s="59">
        <v>77.099999999999994</v>
      </c>
      <c r="D33" s="59">
        <v>74.3</v>
      </c>
      <c r="E33" s="67"/>
      <c r="F33" s="60"/>
      <c r="G33" s="68"/>
      <c r="H33" s="62"/>
      <c r="I33" s="69"/>
      <c r="J33" s="70"/>
      <c r="K33" s="69"/>
      <c r="L33" s="70"/>
    </row>
    <row r="34" spans="1:15">
      <c r="A34" s="57">
        <v>2008</v>
      </c>
      <c r="B34" s="58" t="e">
        <v>#N/A</v>
      </c>
      <c r="C34" s="59" t="e">
        <v>#N/A</v>
      </c>
      <c r="D34" s="59" t="e">
        <v>#N/A</v>
      </c>
      <c r="E34" s="67"/>
      <c r="F34" s="60"/>
      <c r="G34" s="68"/>
      <c r="H34" s="62"/>
      <c r="I34" s="69"/>
      <c r="J34" s="70"/>
      <c r="K34" s="69"/>
      <c r="L34" s="70"/>
    </row>
    <row r="35" spans="1:15">
      <c r="A35" s="57">
        <v>2009</v>
      </c>
      <c r="B35" s="58" t="e">
        <v>#N/A</v>
      </c>
      <c r="C35" s="59" t="e">
        <v>#N/A</v>
      </c>
      <c r="D35" s="59" t="e">
        <v>#N/A</v>
      </c>
      <c r="E35" s="67"/>
      <c r="F35" s="60"/>
      <c r="G35" s="68"/>
      <c r="H35" s="62"/>
      <c r="I35" s="69"/>
      <c r="J35" s="70"/>
      <c r="K35" s="69"/>
      <c r="L35" s="70"/>
    </row>
    <row r="36" spans="1:15">
      <c r="A36" s="57">
        <v>2010</v>
      </c>
      <c r="B36" s="58" t="e">
        <v>#N/A</v>
      </c>
      <c r="C36" s="59" t="e">
        <v>#N/A</v>
      </c>
      <c r="D36" s="59" t="e">
        <v>#N/A</v>
      </c>
      <c r="E36" s="67"/>
      <c r="F36" s="60"/>
      <c r="G36" s="68"/>
      <c r="H36" s="62"/>
      <c r="I36" s="69"/>
      <c r="J36" s="70"/>
      <c r="K36" s="69"/>
      <c r="L36" s="70"/>
    </row>
    <row r="37" spans="1:15">
      <c r="A37" s="71"/>
      <c r="B37" s="72"/>
      <c r="C37" s="73"/>
      <c r="D37" s="74"/>
      <c r="E37" s="67"/>
      <c r="F37" s="71"/>
      <c r="G37" s="75"/>
      <c r="H37" s="76"/>
      <c r="I37" s="77"/>
      <c r="J37" s="78"/>
      <c r="K37" s="77"/>
      <c r="L37" s="78"/>
    </row>
    <row r="38" spans="1:15">
      <c r="B38" s="79"/>
      <c r="D38" s="80"/>
      <c r="E38" s="81"/>
      <c r="L38" s="80" t="s">
        <v>224</v>
      </c>
    </row>
    <row r="39" spans="1:15">
      <c r="B39" s="79"/>
      <c r="E39" s="81"/>
    </row>
    <row r="40" spans="1:15">
      <c r="A40" s="82"/>
      <c r="B40" s="79"/>
      <c r="C40" s="79"/>
      <c r="D40" s="79"/>
    </row>
    <row r="41" spans="1:15">
      <c r="D41" s="81"/>
    </row>
    <row r="42" spans="1:15">
      <c r="B42" s="81"/>
      <c r="C42" s="81"/>
      <c r="D42" s="81"/>
    </row>
    <row r="43" spans="1:15">
      <c r="A43" s="145" t="s">
        <v>342</v>
      </c>
      <c r="B43"/>
      <c r="C43"/>
      <c r="D43" s="148"/>
      <c r="E43" s="148"/>
      <c r="F43" s="148"/>
      <c r="G43" s="148"/>
      <c r="H43" s="148"/>
      <c r="I43" s="148"/>
      <c r="J43" s="148"/>
      <c r="K43" s="148"/>
      <c r="L43" s="124"/>
      <c r="M43" s="124"/>
      <c r="N43" s="124"/>
      <c r="O43" s="124"/>
    </row>
    <row r="44" spans="1:15">
      <c r="A44"/>
      <c r="B44" s="199" t="s">
        <v>340</v>
      </c>
      <c r="C44" s="199"/>
      <c r="D44" s="199" t="s">
        <v>340</v>
      </c>
      <c r="E44" s="199"/>
      <c r="F44"/>
      <c r="G44"/>
      <c r="H44"/>
      <c r="I44"/>
      <c r="J44"/>
      <c r="K44"/>
      <c r="L44" s="124"/>
      <c r="M44" s="124"/>
      <c r="N44" s="124"/>
      <c r="O44" s="124"/>
    </row>
    <row r="45" spans="1:15">
      <c r="A45"/>
      <c r="B45" s="156" t="s">
        <v>6</v>
      </c>
      <c r="C45" s="156" t="s">
        <v>7</v>
      </c>
      <c r="D45" s="156" t="s">
        <v>6</v>
      </c>
      <c r="E45" s="156" t="s">
        <v>7</v>
      </c>
      <c r="F45"/>
      <c r="G45"/>
      <c r="H45"/>
      <c r="I45"/>
      <c r="J45"/>
      <c r="K45"/>
      <c r="L45" s="124"/>
      <c r="M45" s="124"/>
      <c r="N45" s="124"/>
      <c r="O45" s="124"/>
    </row>
    <row r="46" spans="1:15">
      <c r="A46" t="s">
        <v>343</v>
      </c>
      <c r="B46">
        <v>63</v>
      </c>
      <c r="C46">
        <v>51</v>
      </c>
      <c r="D46" s="114" t="e">
        <f>B46/B$56*100</f>
        <v>#DIV/0!</v>
      </c>
      <c r="E46" s="114" t="e">
        <f>C46/C$56*100</f>
        <v>#DIV/0!</v>
      </c>
      <c r="F46"/>
      <c r="G46"/>
      <c r="H46"/>
      <c r="I46"/>
      <c r="J46"/>
      <c r="K46"/>
      <c r="L46" s="124"/>
      <c r="M46" s="124"/>
      <c r="N46" s="124"/>
      <c r="O46" s="124"/>
    </row>
    <row r="47" spans="1:15" ht="18">
      <c r="A47" t="s">
        <v>344</v>
      </c>
      <c r="B47">
        <v>61</v>
      </c>
      <c r="C47">
        <v>40</v>
      </c>
      <c r="D47" s="114" t="e">
        <f t="shared" ref="D47:E50" si="0">B47/B$56*100</f>
        <v>#DIV/0!</v>
      </c>
      <c r="E47" s="114" t="e">
        <f t="shared" si="0"/>
        <v>#DIV/0!</v>
      </c>
      <c r="F47"/>
      <c r="G47" s="146"/>
      <c r="H47"/>
      <c r="I47"/>
      <c r="J47"/>
      <c r="K47"/>
      <c r="L47" s="124"/>
      <c r="M47" s="124"/>
      <c r="N47" s="124"/>
      <c r="O47" s="124"/>
    </row>
    <row r="48" spans="1:15">
      <c r="A48" t="s">
        <v>345</v>
      </c>
      <c r="B48">
        <v>90</v>
      </c>
      <c r="C48">
        <v>16</v>
      </c>
      <c r="D48" s="114" t="e">
        <f t="shared" si="0"/>
        <v>#DIV/0!</v>
      </c>
      <c r="E48" s="114" t="e">
        <f t="shared" si="0"/>
        <v>#DIV/0!</v>
      </c>
      <c r="F48"/>
      <c r="G48"/>
      <c r="H48"/>
      <c r="I48"/>
      <c r="J48"/>
      <c r="K48"/>
      <c r="L48" s="124"/>
      <c r="M48" s="124"/>
      <c r="N48" s="124"/>
      <c r="O48" s="124"/>
    </row>
    <row r="49" spans="1:15">
      <c r="A49" t="s">
        <v>346</v>
      </c>
      <c r="B49">
        <f>SUM(B46:B48)</f>
        <v>214</v>
      </c>
      <c r="C49">
        <f>SUM(C46:C48)</f>
        <v>107</v>
      </c>
      <c r="D49" s="114" t="e">
        <f t="shared" si="0"/>
        <v>#DIV/0!</v>
      </c>
      <c r="E49" s="114" t="e">
        <f t="shared" si="0"/>
        <v>#DIV/0!</v>
      </c>
      <c r="F49"/>
      <c r="G49"/>
      <c r="H49"/>
      <c r="I49"/>
      <c r="J49"/>
      <c r="K49"/>
      <c r="L49" s="124"/>
      <c r="M49" s="124"/>
      <c r="N49" s="124"/>
      <c r="O49" s="124"/>
    </row>
    <row r="50" spans="1:15">
      <c r="A50" t="s">
        <v>347</v>
      </c>
      <c r="B50" s="147">
        <v>336</v>
      </c>
      <c r="C50" s="147">
        <v>165</v>
      </c>
      <c r="D50" s="114" t="e">
        <f t="shared" si="0"/>
        <v>#DIV/0!</v>
      </c>
      <c r="E50" s="114" t="e">
        <f t="shared" si="0"/>
        <v>#DIV/0!</v>
      </c>
      <c r="F50"/>
      <c r="G50"/>
      <c r="H50"/>
      <c r="I50"/>
      <c r="J50"/>
      <c r="K50"/>
      <c r="L50" s="124"/>
      <c r="M50" s="124"/>
      <c r="N50" s="124"/>
      <c r="O50" s="124"/>
    </row>
    <row r="51" spans="1:15">
      <c r="A51"/>
      <c r="B51"/>
      <c r="C51"/>
      <c r="D51" s="148"/>
      <c r="E51" s="148"/>
      <c r="F51" s="148"/>
      <c r="G51" s="148"/>
      <c r="H51" s="148"/>
      <c r="I51" s="148"/>
      <c r="J51" s="148"/>
      <c r="K51" s="148"/>
      <c r="L51" s="124"/>
      <c r="M51" s="124"/>
      <c r="N51" s="124"/>
      <c r="O51" s="124"/>
    </row>
    <row r="52" spans="1:15">
      <c r="A52"/>
      <c r="B52"/>
      <c r="C52"/>
      <c r="D52" s="148"/>
      <c r="E52" s="148"/>
      <c r="F52" s="148"/>
      <c r="G52" s="148"/>
      <c r="H52" s="148"/>
      <c r="I52" s="148"/>
      <c r="J52" s="148"/>
      <c r="K52" s="148"/>
      <c r="L52" s="124"/>
      <c r="M52" s="124"/>
      <c r="N52" s="124"/>
      <c r="O52" s="124"/>
    </row>
    <row r="53" spans="1:15">
      <c r="A53"/>
      <c r="B53"/>
      <c r="C53"/>
      <c r="D53" s="148"/>
      <c r="E53" s="148"/>
      <c r="F53" s="148"/>
      <c r="G53" s="148"/>
      <c r="H53" s="148"/>
      <c r="I53" s="148"/>
      <c r="J53" s="148"/>
      <c r="K53" s="148"/>
      <c r="L53" s="124"/>
      <c r="M53" s="124"/>
      <c r="N53" s="124"/>
      <c r="O53" s="124"/>
    </row>
    <row r="54" spans="1:15">
      <c r="A54"/>
      <c r="B54"/>
      <c r="C54"/>
      <c r="D54" s="148"/>
      <c r="E54" s="148"/>
      <c r="F54" s="148"/>
      <c r="G54" s="148"/>
      <c r="H54" s="148"/>
      <c r="I54" s="148"/>
      <c r="J54" s="148"/>
      <c r="K54" s="148"/>
      <c r="L54" s="124"/>
      <c r="M54" s="124"/>
      <c r="N54" s="124"/>
      <c r="O54" s="124"/>
    </row>
    <row r="55" spans="1:15">
      <c r="A55"/>
      <c r="B55"/>
      <c r="C55"/>
      <c r="D55" s="148"/>
      <c r="E55" s="148"/>
      <c r="F55" s="148"/>
      <c r="G55" s="148"/>
      <c r="H55" s="148"/>
      <c r="I55" s="148"/>
      <c r="J55" s="148"/>
      <c r="K55" s="148"/>
      <c r="L55" s="124"/>
      <c r="M55" s="124"/>
      <c r="N55" s="124"/>
      <c r="O55" s="124"/>
    </row>
    <row r="56" spans="1:15">
      <c r="A56"/>
      <c r="B56"/>
      <c r="C56"/>
      <c r="D56" s="148"/>
      <c r="E56" s="148"/>
      <c r="F56" s="148"/>
      <c r="G56" s="148"/>
      <c r="H56" s="148"/>
      <c r="I56" s="148"/>
      <c r="J56" s="148"/>
      <c r="K56" s="148"/>
      <c r="L56" s="124"/>
      <c r="M56" s="124"/>
      <c r="N56" s="124"/>
      <c r="O56" s="124"/>
    </row>
    <row r="57" spans="1:15">
      <c r="A57"/>
      <c r="B57"/>
      <c r="C57"/>
      <c r="D57" s="148"/>
      <c r="E57" s="148"/>
      <c r="F57" s="148"/>
      <c r="G57" s="148"/>
      <c r="H57" s="148"/>
      <c r="I57" s="148"/>
      <c r="J57" s="148"/>
      <c r="K57" s="148"/>
      <c r="L57" s="124"/>
      <c r="M57" s="124"/>
      <c r="N57" s="124"/>
      <c r="O57" s="124"/>
    </row>
    <row r="71" spans="12:12">
      <c r="L71" s="80" t="s">
        <v>225</v>
      </c>
    </row>
  </sheetData>
  <mergeCells count="9">
    <mergeCell ref="B44:C44"/>
    <mergeCell ref="D44:E44"/>
    <mergeCell ref="F9:L10"/>
    <mergeCell ref="A1:L1"/>
    <mergeCell ref="A2:L2"/>
    <mergeCell ref="A3:L3"/>
    <mergeCell ref="G6:H6"/>
    <mergeCell ref="I6:J6"/>
    <mergeCell ref="K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10</vt:i4>
      </vt:variant>
      <vt:variant>
        <vt:lpstr>Graphiques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Population par sexe et age</vt:lpstr>
      <vt:lpstr>structure familliale</vt:lpstr>
      <vt:lpstr>réussite au bac</vt:lpstr>
      <vt:lpstr>niveau diplome</vt:lpstr>
      <vt:lpstr>ICF</vt:lpstr>
      <vt:lpstr>femmes_chef entreprise</vt:lpstr>
      <vt:lpstr>activité</vt:lpstr>
      <vt:lpstr>chomage</vt:lpstr>
      <vt:lpstr>viesociale</vt:lpstr>
      <vt:lpstr>Esperance de vie</vt:lpstr>
      <vt:lpstr>Pyramide des ages graphique</vt:lpstr>
      <vt:lpstr>'femmes_chef entreprise'!IDX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PELLET</dc:creator>
  <cp:lastModifiedBy>louiseg</cp:lastModifiedBy>
  <cp:lastPrinted>2008-10-16T02:58:55Z</cp:lastPrinted>
  <dcterms:created xsi:type="dcterms:W3CDTF">2008-10-16T02:35:28Z</dcterms:created>
  <dcterms:modified xsi:type="dcterms:W3CDTF">2024-05-10T21:50:55Z</dcterms:modified>
</cp:coreProperties>
</file>