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ml.chartshap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3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25.xml" ContentType="application/vnd.openxmlformats-officedocument.drawingml.chart+xml"/>
  <Override PartName="/xl/drawings/drawing12.xml" ContentType="application/vnd.openxmlformats-officedocument.drawing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heets/sheet1.xml" ContentType="application/vnd.openxmlformats-officedocument.spreadsheetml.chartsheet+xml"/>
  <Override PartName="/xl/metadata.xml" ContentType="application/vnd.openxmlformats-officedocument.spreadsheetml.sheetMetadata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Default Extension="png" ContentType="image/png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740" yWindow="30" windowWidth="24210" windowHeight="11955" activeTab="5"/>
  </bookViews>
  <sheets>
    <sheet name="Population par sexe et age" sheetId="8" r:id="rId1"/>
    <sheet name="graphique pyramide des ages" sheetId="24" r:id="rId2"/>
    <sheet name="Mode de vie" sheetId="34" r:id="rId3"/>
    <sheet name="Stricture familliale" sheetId="11" r:id="rId4"/>
    <sheet name="niveau diplome" sheetId="12" r:id="rId5"/>
    <sheet name="réussite au bac" sheetId="22" r:id="rId6"/>
    <sheet name="ICF" sheetId="15" r:id="rId7"/>
    <sheet name="fecondite" sheetId="16" r:id="rId8"/>
    <sheet name="femmes_chef entreprise" sheetId="18" r:id="rId9"/>
    <sheet name="Emploi" sheetId="31" r:id="rId10"/>
    <sheet name="viesociale" sheetId="20" r:id="rId11"/>
    <sheet name="chomage" sheetId="19" r:id="rId12"/>
    <sheet name="Esperance de vie" sheetId="14" r:id="rId13"/>
    <sheet name="Santé" sheetId="35" r:id="rId14"/>
  </sheets>
  <externalReferences>
    <externalReference r:id="rId15"/>
    <externalReference r:id="rId16"/>
    <externalReference r:id="rId17"/>
  </externalReferences>
  <definedNames>
    <definedName name="IDX" localSheetId="8">'femmes_chef entreprise'!$A$1</definedName>
  </definedNames>
  <calcPr calcId="125725" concurrentCalc="0"/>
</workbook>
</file>

<file path=xl/calcChain.xml><?xml version="1.0" encoding="utf-8"?>
<calcChain xmlns="http://schemas.openxmlformats.org/spreadsheetml/2006/main">
  <c r="D11" i="20"/>
  <c r="G16"/>
  <c r="D10"/>
  <c r="G15"/>
  <c r="D9"/>
  <c r="G14"/>
  <c r="D8"/>
  <c r="G13"/>
  <c r="I11"/>
  <c r="I10"/>
  <c r="I9"/>
  <c r="I8"/>
  <c r="C88" i="22"/>
  <c r="D88"/>
  <c r="E88"/>
  <c r="F88"/>
  <c r="G88"/>
  <c r="B88"/>
  <c r="C87"/>
  <c r="D87"/>
  <c r="E87"/>
  <c r="F87"/>
  <c r="G87"/>
  <c r="B87"/>
  <c r="C108" i="11"/>
  <c r="D108"/>
  <c r="C109"/>
  <c r="D109"/>
  <c r="C110"/>
  <c r="D110"/>
  <c r="C111"/>
  <c r="D111"/>
  <c r="C112"/>
  <c r="D112"/>
  <c r="D107"/>
  <c r="C107"/>
  <c r="B108"/>
  <c r="B109"/>
  <c r="B110"/>
  <c r="B111"/>
  <c r="B112"/>
  <c r="B107"/>
  <c r="E44" i="35"/>
  <c r="F44"/>
  <c r="E45"/>
  <c r="F45"/>
  <c r="E46"/>
  <c r="F46"/>
  <c r="E47"/>
  <c r="F47"/>
  <c r="F43"/>
  <c r="E43"/>
  <c r="D46"/>
  <c r="C46"/>
  <c r="B65" i="19"/>
  <c r="C65"/>
  <c r="D65"/>
  <c r="D63"/>
  <c r="D62"/>
  <c r="D61"/>
  <c r="D64"/>
  <c r="C63"/>
  <c r="C62"/>
  <c r="C61"/>
  <c r="C64"/>
  <c r="B63"/>
  <c r="B62"/>
  <c r="B61"/>
  <c r="B64"/>
  <c r="I56" i="22"/>
  <c r="F56"/>
  <c r="C56"/>
  <c r="I51"/>
  <c r="F51"/>
  <c r="C51"/>
  <c r="H56"/>
  <c r="E56"/>
  <c r="H51"/>
  <c r="E51"/>
  <c r="B56"/>
  <c r="B51"/>
  <c r="I75"/>
  <c r="I74"/>
  <c r="I73"/>
  <c r="I72"/>
  <c r="I71"/>
  <c r="H75"/>
  <c r="H74"/>
  <c r="H73"/>
  <c r="H72"/>
  <c r="H71"/>
  <c r="I76"/>
  <c r="H76"/>
  <c r="AH44" i="15"/>
  <c r="AI44"/>
  <c r="AJ44"/>
  <c r="AK44"/>
  <c r="AL44"/>
  <c r="AM44"/>
  <c r="AG44"/>
  <c r="AH43"/>
  <c r="AI43"/>
  <c r="AJ43"/>
  <c r="AK43"/>
  <c r="AL43"/>
  <c r="AM43"/>
  <c r="AG43"/>
  <c r="AH42"/>
  <c r="AI42"/>
  <c r="AJ42"/>
  <c r="AK42"/>
  <c r="AL42"/>
  <c r="AM42"/>
  <c r="AG42"/>
  <c r="AH41"/>
  <c r="AI41"/>
  <c r="AJ41"/>
  <c r="AK41"/>
  <c r="AL41"/>
  <c r="AM41"/>
  <c r="AG41"/>
  <c r="AH40"/>
  <c r="AI40"/>
  <c r="AJ40"/>
  <c r="AK40"/>
  <c r="AL40"/>
  <c r="AM40"/>
  <c r="AG40"/>
  <c r="AH39"/>
  <c r="AI39"/>
  <c r="AJ39"/>
  <c r="AK39"/>
  <c r="AL39"/>
  <c r="AM39"/>
  <c r="AG39"/>
  <c r="C72" i="11"/>
  <c r="C79"/>
  <c r="D72"/>
  <c r="D79"/>
  <c r="B72"/>
  <c r="B79"/>
  <c r="C76"/>
  <c r="D76"/>
  <c r="B76"/>
  <c r="C67"/>
  <c r="C78"/>
  <c r="D67"/>
  <c r="D78"/>
  <c r="B67"/>
  <c r="B78"/>
  <c r="C62"/>
  <c r="C77"/>
  <c r="D62"/>
  <c r="D77"/>
  <c r="B62"/>
  <c r="B77"/>
  <c r="C75"/>
  <c r="D75"/>
  <c r="B75"/>
  <c r="B14" i="20"/>
  <c r="B15"/>
  <c r="B16"/>
  <c r="B13"/>
  <c r="G64" i="22"/>
  <c r="F64"/>
  <c r="E64"/>
  <c r="D64"/>
  <c r="C64"/>
  <c r="B64"/>
  <c r="G61"/>
  <c r="F61"/>
  <c r="E61"/>
  <c r="D61"/>
  <c r="C61"/>
  <c r="B61"/>
  <c r="G29"/>
  <c r="F29"/>
  <c r="E29"/>
  <c r="D29"/>
  <c r="C29"/>
  <c r="B29"/>
  <c r="I10"/>
  <c r="I21"/>
  <c r="H10"/>
  <c r="H21"/>
  <c r="G10"/>
  <c r="G21"/>
  <c r="F10"/>
  <c r="F21"/>
  <c r="E10"/>
  <c r="E21"/>
  <c r="D10"/>
  <c r="D21"/>
  <c r="C10"/>
  <c r="C21"/>
  <c r="B10"/>
  <c r="B21"/>
  <c r="C28" i="19"/>
  <c r="D28"/>
  <c r="E28"/>
  <c r="B28"/>
  <c r="C27"/>
  <c r="D27"/>
  <c r="E27"/>
  <c r="B27"/>
  <c r="C26"/>
  <c r="D26"/>
  <c r="E26"/>
  <c r="B26"/>
  <c r="C25"/>
  <c r="D25"/>
  <c r="E25"/>
  <c r="E29"/>
  <c r="B25"/>
  <c r="B29"/>
  <c r="B28" i="12"/>
  <c r="C28"/>
  <c r="D21"/>
  <c r="D22"/>
  <c r="D23"/>
  <c r="D24"/>
  <c r="D25"/>
  <c r="D26"/>
  <c r="D27"/>
  <c r="D28"/>
  <c r="E21"/>
  <c r="E22"/>
  <c r="E23"/>
  <c r="E24"/>
  <c r="E25"/>
  <c r="E26"/>
  <c r="E27"/>
  <c r="E28"/>
  <c r="F21"/>
  <c r="F22"/>
  <c r="F23"/>
  <c r="F24"/>
  <c r="F25"/>
  <c r="F26"/>
  <c r="F27"/>
  <c r="F28"/>
  <c r="G21"/>
  <c r="G22"/>
  <c r="G23"/>
  <c r="G24"/>
  <c r="G25"/>
  <c r="G26"/>
  <c r="G27"/>
  <c r="G28"/>
  <c r="H28"/>
  <c r="I28"/>
  <c r="J28"/>
  <c r="W3" i="15"/>
  <c r="D29" i="19"/>
  <c r="C80" i="11"/>
  <c r="D80"/>
  <c r="B80"/>
  <c r="B33" i="19"/>
  <c r="B35"/>
  <c r="B36"/>
  <c r="C33"/>
  <c r="C34"/>
  <c r="C35"/>
  <c r="C36"/>
  <c r="B34"/>
  <c r="C29"/>
  <c r="C15" i="22"/>
  <c r="E15"/>
  <c r="G15"/>
  <c r="I15"/>
  <c r="C16"/>
  <c r="E16"/>
  <c r="G16"/>
  <c r="I16"/>
  <c r="C17"/>
  <c r="E17"/>
  <c r="G17"/>
  <c r="I17"/>
  <c r="C18"/>
  <c r="E18"/>
  <c r="G18"/>
  <c r="I18"/>
  <c r="C19"/>
  <c r="E19"/>
  <c r="G19"/>
  <c r="I19"/>
  <c r="C20"/>
  <c r="E20"/>
  <c r="G20"/>
  <c r="I20"/>
  <c r="B15"/>
  <c r="D15"/>
  <c r="F15"/>
  <c r="H15"/>
  <c r="B16"/>
  <c r="D16"/>
  <c r="F16"/>
  <c r="H16"/>
  <c r="B17"/>
  <c r="D17"/>
  <c r="F17"/>
  <c r="H17"/>
  <c r="B18"/>
  <c r="D18"/>
  <c r="F18"/>
  <c r="H18"/>
  <c r="B19"/>
  <c r="D19"/>
  <c r="F19"/>
  <c r="H19"/>
  <c r="B20"/>
  <c r="D20"/>
  <c r="F20"/>
  <c r="H20"/>
  <c r="B37" i="19"/>
  <c r="C37"/>
</calcChain>
</file>

<file path=xl/connections.xml><?xml version="1.0" encoding="utf-8"?>
<connections xmlns="http://schemas.openxmlformats.org/spreadsheetml/2006/main">
  <connection id="1" odcFile="C:\Users\patriciaa\Documents\Mes sources de données\walle Démographie.odc" keepAlive="1" name="walle Démographie" type="5" refreshedVersion="3" background="1">
    <dbPr connection="Provider=MSOLAP.3;Integrated Security=SSPI;Persist Security Info=True;Initial Catalog=Démographie;Data Source=walle;MDX Compatibility=1;Safety Options=2;MDX Missing Member Mode=Error" command="Démographie" commandType="1"/>
    <olapPr sendLocale="1" rowDrillCount="1000"/>
  </connection>
  <connection id="2" odcFile="C:\Users\patriciaa\Documents\Mes sources de données\walle Démographie.odc" keepAlive="1" name="walle Démographie1" type="5" refreshedVersion="3" background="1">
    <dbPr connection="Provider=MSOLAP.3;Integrated Security=SSPI;Persist Security Info=True;Initial Catalog=Démographie;Data Source=walle;MDX Compatibility=1;Safety Options=2;MDX Missing Member Mode=Error" command="Démographie" commandType="1"/>
    <olapPr sendLocale="1" rowDrillCount="1000"/>
  </connection>
  <connection id="3" odcFile="C:\Users\patriciaa\Documents\Mes sources de données\walle RP2007.odc" keepAlive="1" name="walle RP2007" type="5" refreshedVersion="3" background="1">
    <dbPr connection="Provider=MSOLAP.3;Integrated Security=SSPI;Persist Security Info=True;Initial Catalog=RP2007;Data Source=walle;MDX Compatibility=1;Safety Options=2;MDX Missing Member Mode=Error" command="RP07" commandType="1"/>
    <olapPr sendLocale="1" rowDrillCount="1000"/>
  </connection>
  <connection id="4" odcFile="C:\Users\patriciaa\Documents\Mes sources de données\walle RP2012.odc" keepAlive="1" name="walle RP2012" type="5" refreshedVersion="3" background="1">
    <dbPr connection="Provider=MSOLAP.3;Integrated Security=SSPI;Persist Security Info=True;Initial Catalog=RP2012;Data Source=walle;MDX Compatibility=1;Safety Options=2;MDX Missing Member Mode=Error" command="RP2012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9">
    <s v="walle RP2007 RP07"/>
    <s v="[000 Géographie].[Subdivision].[All]"/>
    <s v="[000 Géographie].[Subdivision].&amp;[1]"/>
    <s v="[000 Géographie].[Subdivision].&amp;[2]"/>
    <s v="[000 Géographie].[Subdivision].&amp;[3]"/>
    <s v="[000 Géographie].[Subdivision].&amp;[4]"/>
    <s v="[000 Géographie].[Subdivision].&amp;[5]"/>
    <s v="[502 Age].[Age décénnal 100].[All]"/>
    <s v="[Measures].[Population]"/>
    <s v="[502 Age].[Age décénnal 100].[AGED100].&amp;[0]"/>
    <s v="[502 Age].[Age décénnal 100].[AGE].&amp;[0]"/>
    <s v="[502 Age].[Age décénnal 100].[AGE].&amp;[1]"/>
    <s v="[502 Age].[Age décénnal 100].[AGE].&amp;[2]"/>
    <s v="[502 Age].[Age décénnal 100].[AGE].&amp;[3]"/>
    <s v="[502 Age].[Age décénnal 100].[AGE].&amp;[4]"/>
    <s v="[502 Age].[Age décénnal 100].[AGE].&amp;[5]"/>
    <s v="[502 Age].[Age décénnal 100].[AGE].&amp;[6]"/>
    <s v="[502 Age].[Age décénnal 100].[AGE].&amp;[7]"/>
    <s v="[502 Age].[Age décénnal 100].[AGE].&amp;[8]"/>
    <s v="[502 Age].[Age décénnal 100].[AGE].&amp;[9]"/>
    <s v="[502 Age].[Age décénnal 100].[AGED100].&amp;[1]"/>
    <s v="[502 Age].[Age décénnal 100].[AGE].&amp;[10]"/>
    <s v="[502 Age].[Age décénnal 100].[AGE].&amp;[11]"/>
    <s v="[502 Age].[Age décénnal 100].[AGE].&amp;[12]"/>
    <s v="[502 Age].[Age décénnal 100].[AGE].&amp;[13]"/>
    <s v="[502 Age].[Age décénnal 100].[AGE].&amp;[14]"/>
    <s v="[502 Age].[Age décénnal 100].[AGE].&amp;[15]"/>
    <s v="[502 Age].[Age décénnal 100].[AGE].&amp;[16]"/>
    <s v="[502 Age].[Age décénnal 100].[AGE].&amp;[17]"/>
    <s v="[502 Age].[Age décénnal 100].[AGE].&amp;[18]"/>
    <s v="[502 Age].[Age décénnal 100].[AGE].&amp;[19]"/>
    <s v="[502 Age].[Age décénnal 100].[AGED100].&amp;[2]"/>
    <s v="[502 Age].[Age décénnal 100].[AGE].&amp;[20]"/>
    <s v="[502 Age].[Age décénnal 100].[AGE].&amp;[21]"/>
    <s v="[502 Age].[Age décénnal 100].[AGE].&amp;[22]"/>
    <s v="[502 Age].[Age décénnal 100].[AGE].&amp;[23]"/>
    <s v="[502 Age].[Age décénnal 100].[AGE].&amp;[24]"/>
    <s v="[502 Age].[Age décénnal 100].[AGE].&amp;[25]"/>
    <s v="[502 Age].[Age décénnal 100].[AGE].&amp;[26]"/>
    <s v="[502 Age].[Age décénnal 100].[AGE].&amp;[27]"/>
    <s v="[502 Age].[Age décénnal 100].[AGE].&amp;[28]"/>
    <s v="[502 Age].[Age décénnal 100].[AGE].&amp;[29]"/>
    <s v="[502 Age].[Age décénnal 100].[AGED100].&amp;[3]"/>
    <s v="[502 Age].[Age décénnal 100].[AGE].&amp;[30]"/>
    <s v="[502 Age].[Age décénnal 100].[AGE].&amp;[31]"/>
    <s v="[502 Age].[Age décénnal 100].[AGE].&amp;[32]"/>
    <s v="[502 Age].[Age décénnal 100].[AGE].&amp;[33]"/>
    <s v="[502 Age].[Age décénnal 100].[AGE].&amp;[34]"/>
    <s v="[502 Age].[Age décénnal 100].[AGE].&amp;[35]"/>
    <s v="[502 Age].[Age décénnal 100].[AGE].&amp;[36]"/>
    <s v="[502 Age].[Age décénnal 100].[AGE].&amp;[37]"/>
    <s v="[502 Age].[Age décénnal 100].[AGE].&amp;[38]"/>
    <s v="[502 Age].[Age décénnal 100].[AGE].&amp;[39]"/>
    <s v="[502 Age].[Age décénnal 100].[AGED100].&amp;[4]"/>
    <s v="[502 Age].[Age décénnal 100].[AGE].&amp;[40]"/>
    <s v="[502 Age].[Age décénnal 100].[AGE].&amp;[41]"/>
    <s v="[502 Age].[Age décénnal 100].[AGE].&amp;[42]"/>
    <s v="[502 Age].[Age décénnal 100].[AGE].&amp;[43]"/>
    <s v="[502 Age].[Age décénnal 100].[AGE].&amp;[44]"/>
    <s v="[502 Age].[Age décénnal 100].[AGE].&amp;[45]"/>
    <s v="[502 Age].[Age décénnal 100].[AGE].&amp;[46]"/>
    <s v="[502 Age].[Age décénnal 100].[AGE].&amp;[47]"/>
    <s v="[502 Age].[Age décénnal 100].[AGE].&amp;[48]"/>
    <s v="[502 Age].[Age décénnal 100].[AGE].&amp;[49]"/>
    <s v="[502 Age].[Age décénnal 100].[AGED100].&amp;[5]"/>
    <s v="[502 Age].[Age décénnal 100].[AGE].&amp;[50]"/>
    <s v="[502 Age].[Age décénnal 100].[AGE].&amp;[51]"/>
    <s v="[502 Age].[Age décénnal 100].[AGE].&amp;[52]"/>
    <s v="[502 Age].[Age décénnal 100].[AGE].&amp;[53]"/>
    <s v="[502 Age].[Age décénnal 100].[AGE].&amp;[54]"/>
    <s v="[502 Age].[Age décénnal 100].[AGE].&amp;[55]"/>
    <s v="[502 Age].[Age décénnal 100].[AGE].&amp;[56]"/>
    <s v="[502 Age].[Age décénnal 100].[AGE].&amp;[57]"/>
    <s v="[502 Age].[Age décénnal 100].[AGE].&amp;[58]"/>
    <s v="[502 Age].[Age décénnal 100].[AGE].&amp;[59]"/>
    <s v="[502 Age].[Age décénnal 100].[AGED100].&amp;[6]"/>
    <s v="[502 Age].[Age décénnal 100].[AGE].&amp;[60]"/>
    <s v="[502 Age].[Age décénnal 100].[AGE].&amp;[61]"/>
    <s v="[502 Age].[Age décénnal 100].[AGE].&amp;[62]"/>
    <s v="[502 Age].[Age décénnal 100].[AGE].&amp;[63]"/>
    <s v="[502 Age].[Age décénnal 100].[AGE].&amp;[64]"/>
    <s v="[502 Age].[Age décénnal 100].[AGE].&amp;[65]"/>
    <s v="[502 Age].[Age décénnal 100].[AGE].&amp;[66]"/>
    <s v="[502 Age].[Age décénnal 100].[AGE].&amp;[67]"/>
    <s v="[502 Age].[Age décénnal 100].[AGE].&amp;[68]"/>
    <s v="[502 Age].[Age décénnal 100].[AGE].&amp;[69]"/>
    <s v="[502 Age].[Age décénnal 100].[AGED100].&amp;[7]"/>
    <s v="[502 Age].[Age décénnal 100].[AGE].&amp;[70]"/>
    <s v="[502 Age].[Age décénnal 100].[AGE].&amp;[71]"/>
    <s v="[502 Age].[Age décénnal 100].[AGE].&amp;[72]"/>
    <s v="[502 Age].[Age décénnal 100].[AGE].&amp;[73]"/>
    <s v="[502 Age].[Age décénnal 100].[AGE].&amp;[74]"/>
    <s v="[502 Age].[Age décénnal 100].[AGE].&amp;[75]"/>
    <s v="[502 Age].[Age décénnal 100].[AGE].&amp;[76]"/>
    <s v="[502 Age].[Age décénnal 100].[AGE].&amp;[77]"/>
    <s v="[502 Age].[Age décénnal 100].[AGE].&amp;[78]"/>
    <s v="[502 Age].[Age décénnal 100].[AGE].&amp;[79]"/>
    <s v="[502 Age].[Age décénnal 100].[AGED100].&amp;[8]"/>
    <s v="[502 Age].[Age décénnal 100].[AGE].&amp;[80]"/>
    <s v="[502 Age].[Age décénnal 100].[AGE].&amp;[81]"/>
    <s v="[502 Age].[Age décénnal 100].[AGE].&amp;[82]"/>
    <s v="[502 Age].[Age décénnal 100].[AGE].&amp;[83]"/>
    <s v="[502 Age].[Age décénnal 100].[AGE].&amp;[84]"/>
    <s v="[502 Age].[Age décénnal 100].[AGE].&amp;[85]"/>
    <s v="[502 Age].[Age décénnal 100].[AGE].&amp;[86]"/>
    <s v="[502 Age].[Age décénnal 100].[AGE].&amp;[87]"/>
    <s v="[502 Age].[Age décénnal 100].[AGE].&amp;[88]"/>
    <s v="[502 Age].[Age décénnal 100].[AGE].&amp;[89]"/>
    <s v="[502 Age].[Age décénnal 100].[AGED100].&amp;[9]"/>
    <s v="[502 Age].[Age décénnal 100].[AGE].&amp;[90]"/>
    <s v="[502 Age].[Age décénnal 100].[AGE].&amp;[91]"/>
    <s v="[502 Age].[Age décénnal 100].[AGE].&amp;[92]"/>
    <s v="[502 Age].[Age décénnal 100].[AGE].&amp;[93]"/>
    <s v="[502 Age].[Age décénnal 100].[AGE].&amp;[94]"/>
    <s v="[502 Age].[Age décénnal 100].[AGE].&amp;[95]"/>
    <s v="[502 Age].[Age décénnal 100].[AGE].&amp;[96]"/>
    <s v="[502 Age].[Age décénnal 100].[AGE].&amp;[97]"/>
    <s v="[502 Age].[Age décénnal 100].[AGE].&amp;[98]"/>
    <s v="[502 Age].[Age décénnal 100].[AGE].&amp;[99]"/>
    <s v="[502 Age].[Age décénnal 100].[AGED100].&amp;[10]"/>
    <s v="[502 Age].[Age décénnal 100].[AGE].&amp;[100]"/>
    <s v="[502 Age].[Age décénnal 100].[AGE].&amp;[101]"/>
    <s v="[502 Age].[Age décénnal 100].[AGE].&amp;[102]"/>
    <s v="[502 Age].[Age décénnal 100].[AGE].&amp;[103]"/>
    <s v="{[020 Catégorie de logement].[catl].&amp;[01]}"/>
    <s v="{[526 L2].[L2].&amp;[1],[526 L2].[L2].&amp;[2],[526 L2].[L2].&amp;[7],[526 L2].[L2].&amp;[8]}"/>
    <s v="walle RP2012"/>
    <s v="walle Démographie"/>
    <s v="[Measures].[Age moyen du défunt]"/>
    <s v="[10 Date événement].[Année].&amp;[2011-01-01T00:00:00]"/>
    <s v="[20 Sexe].[Sexe].&amp;[1]"/>
    <s v="[41 Deces].[Moins de 365 jours].&amp;[1]"/>
    <s v="#,#.00"/>
    <s v="[10 Date événement].[Année].&amp;[1989-01-01T00:00:00]"/>
    <s v="[20 Sexe].[Sexe].&amp;[2]"/>
    <s v="[10 Date événement].[Année].&amp;[1993-01-01T00:00:00]"/>
    <s v="[10 Date événement].[Année].&amp;[1988-01-01T00:00:00]"/>
    <s v="{[40 Age de la mère au 31 décembre de la naissance].[Q70].[Ageq70].&amp;[0]:[40 Age de la mère au 31 décembre de la naissance].[Q70].[Ageq70].&amp;[3]}"/>
    <s v="[40 Age de la mère au 31 décembre de la naissance].[Q70].[Ageq70].&amp;[4]"/>
    <s v="[40 Age de la mère au 31 décembre de la naissance].[Q70].[Ageq70].&amp;[5]"/>
    <s v="[40 Age de la mère au 31 décembre de la naissance].[Q70].[Ageq70].&amp;[6]"/>
    <s v="[40 Age de la mère au 31 décembre de la naissance].[Q70].[Ageq70].&amp;[7]"/>
    <s v="[40 Age de la mère au 31 décembre de la naissance].[Q70].[Ageq70].&amp;[8]"/>
    <s v="{[40 Age de la mère au 31 décembre de la naissance].[Q70].[Ageq70].&amp;[9]:[40 Age de la mère au 31 décembre de la naissance].[Q70].[Ageq70].&amp;[14]}"/>
    <s v="[40 Age de la mère au 31 décembre de la naissance].[Q70].[Ageq70].&amp;[3]"/>
    <s v="[40 Age de la mère au 31 décembre de la naissance].[Q70].[Ageq70].&amp;[9]"/>
    <s v="[Measures].[Naissances des résidentes]"/>
    <s v="[10 Date événement].[Année].&amp;[1984-01-01T00:00:00]"/>
    <s v="#,#"/>
    <s v="[10 Date événement].[Année].&amp;[1985-01-01T00:00:00]"/>
    <s v="[10 Date événement].[Année].&amp;[1986-01-01T00:00:00]"/>
    <s v="[10 Date événement].[Année].&amp;[1987-01-01T00:00:00]"/>
    <s v="[10 Date événement].[Année].&amp;[1990-01-01T00:00:00]"/>
    <s v="[10 Date événement].[Année].&amp;[1991-01-01T00:00:00]"/>
    <s v="[10 Date événement].[Année].&amp;[1992-01-01T00:00:00]"/>
    <s v="[10 Date événement].[Année].&amp;[1994-01-01T00:00:00]"/>
    <s v="[10 Date événement].[Année].&amp;[1995-01-01T00:00:00]"/>
    <s v="[10 Date événement].[Année].&amp;[1996-01-01T00:00:00]"/>
    <s v="[10 Date événement].[Année].&amp;[1997-01-01T00:00:00]"/>
    <s v="[10 Date événement].[Année].&amp;[1998-01-01T00:00:00]"/>
    <s v="[10 Date événement].[Année].&amp;[1999-01-01T00:00:00]"/>
    <s v="[10 Date événement].[Année].&amp;[2000-01-01T00:00:00]"/>
    <s v="[10 Date événement].[Année].&amp;[2001-01-01T00:00:00]"/>
    <s v="[10 Date événement].[Année].&amp;[2002-01-01T00:00:00]"/>
    <s v="[10 Date événement].[Année].&amp;[2003-01-01T00:00:00]"/>
    <s v="[10 Date événement].[Année].&amp;[2004-01-01T00:00:00]"/>
    <s v="[10 Date événement].[Année].&amp;[2005-01-01T00:00:00]"/>
    <s v="[10 Date événement].[Année].&amp;[2006-01-01T00:00:00]"/>
    <s v="[10 Date événement].[Année].&amp;[2007-01-01T00:00:00]"/>
    <s v="[10 Date événement].[Année].&amp;[2008-01-01T00:00:00]"/>
    <s v="[10 Date événement].[Année].&amp;[2009-01-01T00:00:00]"/>
    <s v="[10 Date événement].[Année].&amp;[2010-01-01T00:00:00]"/>
    <s v="[10 Date événement].[Année].&amp;[2012-01-01T00:00:00]"/>
    <s v="{[Logements].[Catégorie De Logement].[Catégorie De Logement 2].&amp;[Résidence principale]}"/>
    <s v="{[33 BI].[Catégorie population].&amp;[1]}"/>
    <s v="{[33 BI].[Sexe].&amp;[2]}"/>
    <s v="walle Démographie1"/>
    <s v="[20 Sexe].[Sexe].[All]"/>
    <s v="{[Individus].[L2].&amp;[1],[Individus].[L2].&amp;[2],[Individus].[L2].&amp;[6],[Individus].[L2].&amp;[7]}"/>
  </metadataStrings>
  <mdxMetadata count="995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m">
      <t c="1">
        <n x="7"/>
      </t>
    </mdx>
    <mdx n="0" f="v">
      <t c="3">
        <n x="8"/>
        <n x="7"/>
        <n x="1"/>
      </t>
    </mdx>
    <mdx n="0" f="v">
      <t c="3">
        <n x="8"/>
        <n x="7"/>
        <n x="2"/>
      </t>
    </mdx>
    <mdx n="0" f="v">
      <t c="3">
        <n x="8"/>
        <n x="7"/>
        <n x="3"/>
      </t>
    </mdx>
    <mdx n="0" f="v">
      <t c="3">
        <n x="8"/>
        <n x="7"/>
        <n x="4"/>
      </t>
    </mdx>
    <mdx n="0" f="v">
      <t c="3">
        <n x="8"/>
        <n x="7"/>
        <n x="5"/>
      </t>
    </mdx>
    <mdx n="0" f="v">
      <t c="3">
        <n x="8"/>
        <n x="7"/>
        <n x="6"/>
      </t>
    </mdx>
    <mdx n="0" f="m">
      <t c="1">
        <n x="9"/>
      </t>
    </mdx>
    <mdx n="0" f="v">
      <t c="3">
        <n x="8"/>
        <n x="9"/>
        <n x="1"/>
      </t>
    </mdx>
    <mdx n="0" f="v">
      <t c="3">
        <n x="8"/>
        <n x="9"/>
        <n x="2"/>
      </t>
    </mdx>
    <mdx n="0" f="v">
      <t c="3">
        <n x="8"/>
        <n x="9"/>
        <n x="3"/>
      </t>
    </mdx>
    <mdx n="0" f="v">
      <t c="3">
        <n x="8"/>
        <n x="9"/>
        <n x="4"/>
      </t>
    </mdx>
    <mdx n="0" f="v">
      <t c="3">
        <n x="8"/>
        <n x="9"/>
        <n x="5"/>
      </t>
    </mdx>
    <mdx n="0" f="v">
      <t c="3">
        <n x="8"/>
        <n x="9"/>
        <n x="6"/>
      </t>
    </mdx>
    <mdx n="0" f="m">
      <t c="1">
        <n x="10"/>
      </t>
    </mdx>
    <mdx n="0" f="v">
      <t c="3">
        <n x="8"/>
        <n x="10"/>
        <n x="1"/>
      </t>
    </mdx>
    <mdx n="0" f="v">
      <t c="3">
        <n x="8"/>
        <n x="10"/>
        <n x="2"/>
      </t>
    </mdx>
    <mdx n="0" f="v">
      <t c="3">
        <n x="8"/>
        <n x="10"/>
        <n x="3"/>
      </t>
    </mdx>
    <mdx n="0" f="v">
      <t c="3">
        <n x="8"/>
        <n x="10"/>
        <n x="4"/>
      </t>
    </mdx>
    <mdx n="0" f="v">
      <t c="3">
        <n x="8"/>
        <n x="10"/>
        <n x="5"/>
      </t>
    </mdx>
    <mdx n="0" f="v">
      <t c="3">
        <n x="8"/>
        <n x="10"/>
        <n x="6"/>
      </t>
    </mdx>
    <mdx n="0" f="m">
      <t c="1">
        <n x="11"/>
      </t>
    </mdx>
    <mdx n="0" f="v">
      <t c="3">
        <n x="8"/>
        <n x="11"/>
        <n x="1"/>
      </t>
    </mdx>
    <mdx n="0" f="v">
      <t c="3">
        <n x="8"/>
        <n x="11"/>
        <n x="2"/>
      </t>
    </mdx>
    <mdx n="0" f="v">
      <t c="3">
        <n x="8"/>
        <n x="11"/>
        <n x="3"/>
      </t>
    </mdx>
    <mdx n="0" f="v">
      <t c="3">
        <n x="8"/>
        <n x="11"/>
        <n x="4"/>
      </t>
    </mdx>
    <mdx n="0" f="v">
      <t c="3">
        <n x="8"/>
        <n x="11"/>
        <n x="5"/>
      </t>
    </mdx>
    <mdx n="0" f="v">
      <t c="3">
        <n x="8"/>
        <n x="11"/>
        <n x="6"/>
      </t>
    </mdx>
    <mdx n="0" f="m">
      <t c="1">
        <n x="12"/>
      </t>
    </mdx>
    <mdx n="0" f="v">
      <t c="3">
        <n x="8"/>
        <n x="12"/>
        <n x="1"/>
      </t>
    </mdx>
    <mdx n="0" f="v">
      <t c="3">
        <n x="8"/>
        <n x="12"/>
        <n x="2"/>
      </t>
    </mdx>
    <mdx n="0" f="v">
      <t c="3">
        <n x="8"/>
        <n x="12"/>
        <n x="3"/>
      </t>
    </mdx>
    <mdx n="0" f="v">
      <t c="3">
        <n x="8"/>
        <n x="12"/>
        <n x="4"/>
      </t>
    </mdx>
    <mdx n="0" f="v">
      <t c="3">
        <n x="8"/>
        <n x="12"/>
        <n x="5"/>
      </t>
    </mdx>
    <mdx n="0" f="v">
      <t c="3">
        <n x="8"/>
        <n x="12"/>
        <n x="6"/>
      </t>
    </mdx>
    <mdx n="0" f="m">
      <t c="1">
        <n x="13"/>
      </t>
    </mdx>
    <mdx n="0" f="v">
      <t c="3">
        <n x="8"/>
        <n x="13"/>
        <n x="1"/>
      </t>
    </mdx>
    <mdx n="0" f="v">
      <t c="3">
        <n x="8"/>
        <n x="13"/>
        <n x="2"/>
      </t>
    </mdx>
    <mdx n="0" f="v">
      <t c="3">
        <n x="8"/>
        <n x="13"/>
        <n x="3"/>
      </t>
    </mdx>
    <mdx n="0" f="v">
      <t c="3">
        <n x="8"/>
        <n x="13"/>
        <n x="4"/>
      </t>
    </mdx>
    <mdx n="0" f="v">
      <t c="3">
        <n x="8"/>
        <n x="13"/>
        <n x="5"/>
      </t>
    </mdx>
    <mdx n="0" f="v">
      <t c="3">
        <n x="8"/>
        <n x="13"/>
        <n x="6"/>
      </t>
    </mdx>
    <mdx n="0" f="m">
      <t c="1">
        <n x="14"/>
      </t>
    </mdx>
    <mdx n="0" f="v">
      <t c="3">
        <n x="8"/>
        <n x="14"/>
        <n x="1"/>
      </t>
    </mdx>
    <mdx n="0" f="v">
      <t c="3">
        <n x="8"/>
        <n x="14"/>
        <n x="2"/>
      </t>
    </mdx>
    <mdx n="0" f="v">
      <t c="3">
        <n x="8"/>
        <n x="14"/>
        <n x="3"/>
      </t>
    </mdx>
    <mdx n="0" f="v">
      <t c="3">
        <n x="8"/>
        <n x="14"/>
        <n x="4"/>
      </t>
    </mdx>
    <mdx n="0" f="v">
      <t c="3">
        <n x="8"/>
        <n x="14"/>
        <n x="5"/>
      </t>
    </mdx>
    <mdx n="0" f="v">
      <t c="3">
        <n x="8"/>
        <n x="14"/>
        <n x="6"/>
      </t>
    </mdx>
    <mdx n="0" f="m">
      <t c="1">
        <n x="15"/>
      </t>
    </mdx>
    <mdx n="0" f="v">
      <t c="3">
        <n x="8"/>
        <n x="15"/>
        <n x="1"/>
      </t>
    </mdx>
    <mdx n="0" f="v">
      <t c="3">
        <n x="8"/>
        <n x="15"/>
        <n x="2"/>
      </t>
    </mdx>
    <mdx n="0" f="v">
      <t c="3">
        <n x="8"/>
        <n x="15"/>
        <n x="3"/>
      </t>
    </mdx>
    <mdx n="0" f="v">
      <t c="3">
        <n x="8"/>
        <n x="15"/>
        <n x="4"/>
      </t>
    </mdx>
    <mdx n="0" f="v">
      <t c="3">
        <n x="8"/>
        <n x="15"/>
        <n x="5"/>
      </t>
    </mdx>
    <mdx n="0" f="v">
      <t c="3">
        <n x="8"/>
        <n x="15"/>
        <n x="6"/>
      </t>
    </mdx>
    <mdx n="0" f="m">
      <t c="1">
        <n x="16"/>
      </t>
    </mdx>
    <mdx n="0" f="v">
      <t c="3">
        <n x="8"/>
        <n x="16"/>
        <n x="1"/>
      </t>
    </mdx>
    <mdx n="0" f="v">
      <t c="3">
        <n x="8"/>
        <n x="16"/>
        <n x="2"/>
      </t>
    </mdx>
    <mdx n="0" f="v">
      <t c="3">
        <n x="8"/>
        <n x="16"/>
        <n x="3"/>
      </t>
    </mdx>
    <mdx n="0" f="v">
      <t c="3">
        <n x="8"/>
        <n x="16"/>
        <n x="4"/>
      </t>
    </mdx>
    <mdx n="0" f="v">
      <t c="3">
        <n x="8"/>
        <n x="16"/>
        <n x="5"/>
      </t>
    </mdx>
    <mdx n="0" f="v">
      <t c="3">
        <n x="8"/>
        <n x="16"/>
        <n x="6"/>
      </t>
    </mdx>
    <mdx n="0" f="m">
      <t c="1">
        <n x="17"/>
      </t>
    </mdx>
    <mdx n="0" f="v">
      <t c="3">
        <n x="8"/>
        <n x="17"/>
        <n x="1"/>
      </t>
    </mdx>
    <mdx n="0" f="v">
      <t c="3">
        <n x="8"/>
        <n x="17"/>
        <n x="2"/>
      </t>
    </mdx>
    <mdx n="0" f="v">
      <t c="3">
        <n x="8"/>
        <n x="17"/>
        <n x="3"/>
      </t>
    </mdx>
    <mdx n="0" f="v">
      <t c="3">
        <n x="8"/>
        <n x="17"/>
        <n x="4"/>
      </t>
    </mdx>
    <mdx n="0" f="v">
      <t c="3">
        <n x="8"/>
        <n x="17"/>
        <n x="5"/>
      </t>
    </mdx>
    <mdx n="0" f="v">
      <t c="3">
        <n x="8"/>
        <n x="17"/>
        <n x="6"/>
      </t>
    </mdx>
    <mdx n="0" f="m">
      <t c="1">
        <n x="18"/>
      </t>
    </mdx>
    <mdx n="0" f="v">
      <t c="3">
        <n x="8"/>
        <n x="18"/>
        <n x="1"/>
      </t>
    </mdx>
    <mdx n="0" f="v">
      <t c="3">
        <n x="8"/>
        <n x="18"/>
        <n x="2"/>
      </t>
    </mdx>
    <mdx n="0" f="v">
      <t c="3">
        <n x="8"/>
        <n x="18"/>
        <n x="3"/>
      </t>
    </mdx>
    <mdx n="0" f="v">
      <t c="3">
        <n x="8"/>
        <n x="18"/>
        <n x="4"/>
      </t>
    </mdx>
    <mdx n="0" f="v">
      <t c="3">
        <n x="8"/>
        <n x="18"/>
        <n x="5"/>
      </t>
    </mdx>
    <mdx n="0" f="v">
      <t c="3">
        <n x="8"/>
        <n x="18"/>
        <n x="6"/>
      </t>
    </mdx>
    <mdx n="0" f="m">
      <t c="1">
        <n x="19"/>
      </t>
    </mdx>
    <mdx n="0" f="v">
      <t c="3">
        <n x="8"/>
        <n x="19"/>
        <n x="1"/>
      </t>
    </mdx>
    <mdx n="0" f="v">
      <t c="3">
        <n x="8"/>
        <n x="19"/>
        <n x="2"/>
      </t>
    </mdx>
    <mdx n="0" f="v">
      <t c="3">
        <n x="8"/>
        <n x="19"/>
        <n x="3"/>
      </t>
    </mdx>
    <mdx n="0" f="v">
      <t c="3">
        <n x="8"/>
        <n x="19"/>
        <n x="4"/>
      </t>
    </mdx>
    <mdx n="0" f="v">
      <t c="3">
        <n x="8"/>
        <n x="19"/>
        <n x="5"/>
      </t>
    </mdx>
    <mdx n="0" f="v">
      <t c="3">
        <n x="8"/>
        <n x="19"/>
        <n x="6"/>
      </t>
    </mdx>
    <mdx n="0" f="m">
      <t c="1">
        <n x="20"/>
      </t>
    </mdx>
    <mdx n="0" f="v">
      <t c="3">
        <n x="8"/>
        <n x="20"/>
        <n x="1"/>
      </t>
    </mdx>
    <mdx n="0" f="v">
      <t c="3">
        <n x="8"/>
        <n x="20"/>
        <n x="2"/>
      </t>
    </mdx>
    <mdx n="0" f="v">
      <t c="3">
        <n x="8"/>
        <n x="20"/>
        <n x="3"/>
      </t>
    </mdx>
    <mdx n="0" f="v">
      <t c="3">
        <n x="8"/>
        <n x="20"/>
        <n x="4"/>
      </t>
    </mdx>
    <mdx n="0" f="v">
      <t c="3">
        <n x="8"/>
        <n x="20"/>
        <n x="5"/>
      </t>
    </mdx>
    <mdx n="0" f="v">
      <t c="3">
        <n x="8"/>
        <n x="20"/>
        <n x="6"/>
      </t>
    </mdx>
    <mdx n="0" f="m">
      <t c="1">
        <n x="21"/>
      </t>
    </mdx>
    <mdx n="0" f="v">
      <t c="3">
        <n x="8"/>
        <n x="21"/>
        <n x="1"/>
      </t>
    </mdx>
    <mdx n="0" f="v">
      <t c="3">
        <n x="8"/>
        <n x="21"/>
        <n x="2"/>
      </t>
    </mdx>
    <mdx n="0" f="v">
      <t c="3">
        <n x="8"/>
        <n x="21"/>
        <n x="3"/>
      </t>
    </mdx>
    <mdx n="0" f="v">
      <t c="3">
        <n x="8"/>
        <n x="21"/>
        <n x="4"/>
      </t>
    </mdx>
    <mdx n="0" f="v">
      <t c="3">
        <n x="8"/>
        <n x="21"/>
        <n x="5"/>
      </t>
    </mdx>
    <mdx n="0" f="v">
      <t c="3">
        <n x="8"/>
        <n x="21"/>
        <n x="6"/>
      </t>
    </mdx>
    <mdx n="0" f="m">
      <t c="1">
        <n x="22"/>
      </t>
    </mdx>
    <mdx n="0" f="v">
      <t c="3">
        <n x="8"/>
        <n x="22"/>
        <n x="1"/>
      </t>
    </mdx>
    <mdx n="0" f="v">
      <t c="3">
        <n x="8"/>
        <n x="22"/>
        <n x="2"/>
      </t>
    </mdx>
    <mdx n="0" f="v">
      <t c="3">
        <n x="8"/>
        <n x="22"/>
        <n x="3"/>
      </t>
    </mdx>
    <mdx n="0" f="v">
      <t c="3">
        <n x="8"/>
        <n x="22"/>
        <n x="4"/>
      </t>
    </mdx>
    <mdx n="0" f="v">
      <t c="3">
        <n x="8"/>
        <n x="22"/>
        <n x="5"/>
      </t>
    </mdx>
    <mdx n="0" f="v">
      <t c="3">
        <n x="8"/>
        <n x="22"/>
        <n x="6"/>
      </t>
    </mdx>
    <mdx n="0" f="m">
      <t c="1">
        <n x="23"/>
      </t>
    </mdx>
    <mdx n="0" f="v">
      <t c="3">
        <n x="8"/>
        <n x="23"/>
        <n x="1"/>
      </t>
    </mdx>
    <mdx n="0" f="v">
      <t c="3">
        <n x="8"/>
        <n x="23"/>
        <n x="2"/>
      </t>
    </mdx>
    <mdx n="0" f="v">
      <t c="3">
        <n x="8"/>
        <n x="23"/>
        <n x="3"/>
      </t>
    </mdx>
    <mdx n="0" f="v">
      <t c="3">
        <n x="8"/>
        <n x="23"/>
        <n x="4"/>
      </t>
    </mdx>
    <mdx n="0" f="v">
      <t c="3">
        <n x="8"/>
        <n x="23"/>
        <n x="5"/>
      </t>
    </mdx>
    <mdx n="0" f="v">
      <t c="3">
        <n x="8"/>
        <n x="23"/>
        <n x="6"/>
      </t>
    </mdx>
    <mdx n="0" f="m">
      <t c="1">
        <n x="24"/>
      </t>
    </mdx>
    <mdx n="0" f="v">
      <t c="3">
        <n x="8"/>
        <n x="24"/>
        <n x="1"/>
      </t>
    </mdx>
    <mdx n="0" f="v">
      <t c="3">
        <n x="8"/>
        <n x="24"/>
        <n x="2"/>
      </t>
    </mdx>
    <mdx n="0" f="v">
      <t c="3">
        <n x="8"/>
        <n x="24"/>
        <n x="3"/>
      </t>
    </mdx>
    <mdx n="0" f="v">
      <t c="3">
        <n x="8"/>
        <n x="24"/>
        <n x="4"/>
      </t>
    </mdx>
    <mdx n="0" f="v">
      <t c="3">
        <n x="8"/>
        <n x="24"/>
        <n x="5"/>
      </t>
    </mdx>
    <mdx n="0" f="v">
      <t c="3">
        <n x="8"/>
        <n x="24"/>
        <n x="6"/>
      </t>
    </mdx>
    <mdx n="0" f="m">
      <t c="1">
        <n x="25"/>
      </t>
    </mdx>
    <mdx n="0" f="v">
      <t c="3">
        <n x="8"/>
        <n x="25"/>
        <n x="1"/>
      </t>
    </mdx>
    <mdx n="0" f="v">
      <t c="3">
        <n x="8"/>
        <n x="25"/>
        <n x="2"/>
      </t>
    </mdx>
    <mdx n="0" f="v">
      <t c="3">
        <n x="8"/>
        <n x="25"/>
        <n x="3"/>
      </t>
    </mdx>
    <mdx n="0" f="v">
      <t c="3">
        <n x="8"/>
        <n x="25"/>
        <n x="4"/>
      </t>
    </mdx>
    <mdx n="0" f="v">
      <t c="3">
        <n x="8"/>
        <n x="25"/>
        <n x="5"/>
      </t>
    </mdx>
    <mdx n="0" f="v">
      <t c="3">
        <n x="8"/>
        <n x="25"/>
        <n x="6"/>
      </t>
    </mdx>
    <mdx n="0" f="m">
      <t c="1">
        <n x="26"/>
      </t>
    </mdx>
    <mdx n="0" f="v">
      <t c="3">
        <n x="8"/>
        <n x="26"/>
        <n x="1"/>
      </t>
    </mdx>
    <mdx n="0" f="v">
      <t c="3">
        <n x="8"/>
        <n x="26"/>
        <n x="2"/>
      </t>
    </mdx>
    <mdx n="0" f="v">
      <t c="3">
        <n x="8"/>
        <n x="26"/>
        <n x="3"/>
      </t>
    </mdx>
    <mdx n="0" f="v">
      <t c="3">
        <n x="8"/>
        <n x="26"/>
        <n x="4"/>
      </t>
    </mdx>
    <mdx n="0" f="v">
      <t c="3">
        <n x="8"/>
        <n x="26"/>
        <n x="5"/>
      </t>
    </mdx>
    <mdx n="0" f="v">
      <t c="3">
        <n x="8"/>
        <n x="26"/>
        <n x="6"/>
      </t>
    </mdx>
    <mdx n="0" f="m">
      <t c="1">
        <n x="27"/>
      </t>
    </mdx>
    <mdx n="0" f="v">
      <t c="3">
        <n x="8"/>
        <n x="27"/>
        <n x="1"/>
      </t>
    </mdx>
    <mdx n="0" f="v">
      <t c="3">
        <n x="8"/>
        <n x="27"/>
        <n x="2"/>
      </t>
    </mdx>
    <mdx n="0" f="v">
      <t c="3">
        <n x="8"/>
        <n x="27"/>
        <n x="3"/>
      </t>
    </mdx>
    <mdx n="0" f="v">
      <t c="3">
        <n x="8"/>
        <n x="27"/>
        <n x="4"/>
      </t>
    </mdx>
    <mdx n="0" f="v">
      <t c="3">
        <n x="8"/>
        <n x="27"/>
        <n x="5"/>
      </t>
    </mdx>
    <mdx n="0" f="v">
      <t c="3">
        <n x="8"/>
        <n x="27"/>
        <n x="6"/>
      </t>
    </mdx>
    <mdx n="0" f="m">
      <t c="1">
        <n x="28"/>
      </t>
    </mdx>
    <mdx n="0" f="v">
      <t c="3">
        <n x="8"/>
        <n x="28"/>
        <n x="1"/>
      </t>
    </mdx>
    <mdx n="0" f="v">
      <t c="3">
        <n x="8"/>
        <n x="28"/>
        <n x="2"/>
      </t>
    </mdx>
    <mdx n="0" f="v">
      <t c="3">
        <n x="8"/>
        <n x="28"/>
        <n x="3"/>
      </t>
    </mdx>
    <mdx n="0" f="v">
      <t c="3">
        <n x="8"/>
        <n x="28"/>
        <n x="4"/>
      </t>
    </mdx>
    <mdx n="0" f="v">
      <t c="3">
        <n x="8"/>
        <n x="28"/>
        <n x="5"/>
      </t>
    </mdx>
    <mdx n="0" f="v">
      <t c="3">
        <n x="8"/>
        <n x="28"/>
        <n x="6"/>
      </t>
    </mdx>
    <mdx n="0" f="m">
      <t c="1">
        <n x="29"/>
      </t>
    </mdx>
    <mdx n="0" f="v">
      <t c="3">
        <n x="8"/>
        <n x="29"/>
        <n x="1"/>
      </t>
    </mdx>
    <mdx n="0" f="v">
      <t c="3">
        <n x="8"/>
        <n x="29"/>
        <n x="2"/>
      </t>
    </mdx>
    <mdx n="0" f="v">
      <t c="3">
        <n x="8"/>
        <n x="29"/>
        <n x="3"/>
      </t>
    </mdx>
    <mdx n="0" f="v">
      <t c="3">
        <n x="8"/>
        <n x="29"/>
        <n x="4"/>
      </t>
    </mdx>
    <mdx n="0" f="v">
      <t c="3">
        <n x="8"/>
        <n x="29"/>
        <n x="5"/>
      </t>
    </mdx>
    <mdx n="0" f="v">
      <t c="3">
        <n x="8"/>
        <n x="29"/>
        <n x="6"/>
      </t>
    </mdx>
    <mdx n="0" f="m">
      <t c="1">
        <n x="30"/>
      </t>
    </mdx>
    <mdx n="0" f="v">
      <t c="3">
        <n x="8"/>
        <n x="30"/>
        <n x="1"/>
      </t>
    </mdx>
    <mdx n="0" f="v">
      <t c="3">
        <n x="8"/>
        <n x="30"/>
        <n x="2"/>
      </t>
    </mdx>
    <mdx n="0" f="v">
      <t c="3">
        <n x="8"/>
        <n x="30"/>
        <n x="3"/>
      </t>
    </mdx>
    <mdx n="0" f="v">
      <t c="3">
        <n x="8"/>
        <n x="30"/>
        <n x="4"/>
      </t>
    </mdx>
    <mdx n="0" f="v">
      <t c="3">
        <n x="8"/>
        <n x="30"/>
        <n x="5"/>
      </t>
    </mdx>
    <mdx n="0" f="v">
      <t c="3">
        <n x="8"/>
        <n x="30"/>
        <n x="6"/>
      </t>
    </mdx>
    <mdx n="0" f="m">
      <t c="1">
        <n x="31"/>
      </t>
    </mdx>
    <mdx n="0" f="v">
      <t c="3">
        <n x="8"/>
        <n x="31"/>
        <n x="1"/>
      </t>
    </mdx>
    <mdx n="0" f="v">
      <t c="3">
        <n x="8"/>
        <n x="31"/>
        <n x="2"/>
      </t>
    </mdx>
    <mdx n="0" f="v">
      <t c="3">
        <n x="8"/>
        <n x="31"/>
        <n x="3"/>
      </t>
    </mdx>
    <mdx n="0" f="v">
      <t c="3">
        <n x="8"/>
        <n x="31"/>
        <n x="4"/>
      </t>
    </mdx>
    <mdx n="0" f="v">
      <t c="3">
        <n x="8"/>
        <n x="31"/>
        <n x="5"/>
      </t>
    </mdx>
    <mdx n="0" f="v">
      <t c="3">
        <n x="8"/>
        <n x="31"/>
        <n x="6"/>
      </t>
    </mdx>
    <mdx n="0" f="m">
      <t c="1">
        <n x="32"/>
      </t>
    </mdx>
    <mdx n="0" f="v">
      <t c="3">
        <n x="8"/>
        <n x="32"/>
        <n x="1"/>
      </t>
    </mdx>
    <mdx n="0" f="v">
      <t c="3">
        <n x="8"/>
        <n x="32"/>
        <n x="2"/>
      </t>
    </mdx>
    <mdx n="0" f="v">
      <t c="3">
        <n x="8"/>
        <n x="32"/>
        <n x="3"/>
      </t>
    </mdx>
    <mdx n="0" f="v">
      <t c="3">
        <n x="8"/>
        <n x="32"/>
        <n x="4"/>
      </t>
    </mdx>
    <mdx n="0" f="v">
      <t c="3">
        <n x="8"/>
        <n x="32"/>
        <n x="5"/>
      </t>
    </mdx>
    <mdx n="0" f="v">
      <t c="3">
        <n x="8"/>
        <n x="32"/>
        <n x="6"/>
      </t>
    </mdx>
    <mdx n="0" f="m">
      <t c="1">
        <n x="33"/>
      </t>
    </mdx>
    <mdx n="0" f="v">
      <t c="3">
        <n x="8"/>
        <n x="33"/>
        <n x="1"/>
      </t>
    </mdx>
    <mdx n="0" f="v">
      <t c="3">
        <n x="8"/>
        <n x="33"/>
        <n x="2"/>
      </t>
    </mdx>
    <mdx n="0" f="v">
      <t c="3">
        <n x="8"/>
        <n x="33"/>
        <n x="3"/>
      </t>
    </mdx>
    <mdx n="0" f="v">
      <t c="3">
        <n x="8"/>
        <n x="33"/>
        <n x="4"/>
      </t>
    </mdx>
    <mdx n="0" f="v">
      <t c="3">
        <n x="8"/>
        <n x="33"/>
        <n x="5"/>
      </t>
    </mdx>
    <mdx n="0" f="v">
      <t c="3">
        <n x="8"/>
        <n x="33"/>
        <n x="6"/>
      </t>
    </mdx>
    <mdx n="0" f="m">
      <t c="1">
        <n x="34"/>
      </t>
    </mdx>
    <mdx n="0" f="v">
      <t c="3">
        <n x="8"/>
        <n x="34"/>
        <n x="1"/>
      </t>
    </mdx>
    <mdx n="0" f="v">
      <t c="3">
        <n x="8"/>
        <n x="34"/>
        <n x="2"/>
      </t>
    </mdx>
    <mdx n="0" f="v">
      <t c="3">
        <n x="8"/>
        <n x="34"/>
        <n x="3"/>
      </t>
    </mdx>
    <mdx n="0" f="v">
      <t c="3">
        <n x="8"/>
        <n x="34"/>
        <n x="4"/>
      </t>
    </mdx>
    <mdx n="0" f="v">
      <t c="3">
        <n x="8"/>
        <n x="34"/>
        <n x="5"/>
      </t>
    </mdx>
    <mdx n="0" f="v">
      <t c="3">
        <n x="8"/>
        <n x="34"/>
        <n x="6"/>
      </t>
    </mdx>
    <mdx n="0" f="m">
      <t c="1">
        <n x="35"/>
      </t>
    </mdx>
    <mdx n="0" f="v">
      <t c="3">
        <n x="8"/>
        <n x="35"/>
        <n x="1"/>
      </t>
    </mdx>
    <mdx n="0" f="v">
      <t c="3">
        <n x="8"/>
        <n x="35"/>
        <n x="2"/>
      </t>
    </mdx>
    <mdx n="0" f="v">
      <t c="3">
        <n x="8"/>
        <n x="35"/>
        <n x="3"/>
      </t>
    </mdx>
    <mdx n="0" f="v">
      <t c="3">
        <n x="8"/>
        <n x="35"/>
        <n x="4"/>
      </t>
    </mdx>
    <mdx n="0" f="v">
      <t c="3">
        <n x="8"/>
        <n x="35"/>
        <n x="5"/>
      </t>
    </mdx>
    <mdx n="0" f="v">
      <t c="3">
        <n x="8"/>
        <n x="35"/>
        <n x="6"/>
      </t>
    </mdx>
    <mdx n="0" f="m">
      <t c="1">
        <n x="36"/>
      </t>
    </mdx>
    <mdx n="0" f="v">
      <t c="3">
        <n x="8"/>
        <n x="36"/>
        <n x="1"/>
      </t>
    </mdx>
    <mdx n="0" f="v">
      <t c="3">
        <n x="8"/>
        <n x="36"/>
        <n x="2"/>
      </t>
    </mdx>
    <mdx n="0" f="v">
      <t c="3">
        <n x="8"/>
        <n x="36"/>
        <n x="3"/>
      </t>
    </mdx>
    <mdx n="0" f="v">
      <t c="3">
        <n x="8"/>
        <n x="36"/>
        <n x="4"/>
      </t>
    </mdx>
    <mdx n="0" f="v">
      <t c="3">
        <n x="8"/>
        <n x="36"/>
        <n x="5"/>
      </t>
    </mdx>
    <mdx n="0" f="v">
      <t c="3">
        <n x="8"/>
        <n x="36"/>
        <n x="6"/>
      </t>
    </mdx>
    <mdx n="0" f="m">
      <t c="1">
        <n x="37"/>
      </t>
    </mdx>
    <mdx n="0" f="v">
      <t c="3">
        <n x="8"/>
        <n x="37"/>
        <n x="1"/>
      </t>
    </mdx>
    <mdx n="0" f="v">
      <t c="3">
        <n x="8"/>
        <n x="37"/>
        <n x="2"/>
      </t>
    </mdx>
    <mdx n="0" f="v">
      <t c="3">
        <n x="8"/>
        <n x="37"/>
        <n x="3"/>
      </t>
    </mdx>
    <mdx n="0" f="v">
      <t c="3">
        <n x="8"/>
        <n x="37"/>
        <n x="4"/>
      </t>
    </mdx>
    <mdx n="0" f="v">
      <t c="3">
        <n x="8"/>
        <n x="37"/>
        <n x="5"/>
      </t>
    </mdx>
    <mdx n="0" f="v">
      <t c="3">
        <n x="8"/>
        <n x="37"/>
        <n x="6"/>
      </t>
    </mdx>
    <mdx n="0" f="m">
      <t c="1">
        <n x="38"/>
      </t>
    </mdx>
    <mdx n="0" f="v">
      <t c="3">
        <n x="8"/>
        <n x="38"/>
        <n x="1"/>
      </t>
    </mdx>
    <mdx n="0" f="v">
      <t c="3">
        <n x="8"/>
        <n x="38"/>
        <n x="2"/>
      </t>
    </mdx>
    <mdx n="0" f="v">
      <t c="3">
        <n x="8"/>
        <n x="38"/>
        <n x="3"/>
      </t>
    </mdx>
    <mdx n="0" f="v">
      <t c="3">
        <n x="8"/>
        <n x="38"/>
        <n x="4"/>
      </t>
    </mdx>
    <mdx n="0" f="v">
      <t c="3">
        <n x="8"/>
        <n x="38"/>
        <n x="5"/>
      </t>
    </mdx>
    <mdx n="0" f="v">
      <t c="3">
        <n x="8"/>
        <n x="38"/>
        <n x="6"/>
      </t>
    </mdx>
    <mdx n="0" f="m">
      <t c="1">
        <n x="39"/>
      </t>
    </mdx>
    <mdx n="0" f="v">
      <t c="3">
        <n x="8"/>
        <n x="39"/>
        <n x="1"/>
      </t>
    </mdx>
    <mdx n="0" f="v">
      <t c="3">
        <n x="8"/>
        <n x="39"/>
        <n x="2"/>
      </t>
    </mdx>
    <mdx n="0" f="v">
      <t c="3">
        <n x="8"/>
        <n x="39"/>
        <n x="3"/>
      </t>
    </mdx>
    <mdx n="0" f="v">
      <t c="3">
        <n x="8"/>
        <n x="39"/>
        <n x="4"/>
      </t>
    </mdx>
    <mdx n="0" f="v">
      <t c="3">
        <n x="8"/>
        <n x="39"/>
        <n x="5"/>
      </t>
    </mdx>
    <mdx n="0" f="v">
      <t c="3">
        <n x="8"/>
        <n x="39"/>
        <n x="6"/>
      </t>
    </mdx>
    <mdx n="0" f="m">
      <t c="1">
        <n x="40"/>
      </t>
    </mdx>
    <mdx n="0" f="v">
      <t c="3">
        <n x="8"/>
        <n x="40"/>
        <n x="1"/>
      </t>
    </mdx>
    <mdx n="0" f="v">
      <t c="3">
        <n x="8"/>
        <n x="40"/>
        <n x="2"/>
      </t>
    </mdx>
    <mdx n="0" f="v">
      <t c="3">
        <n x="8"/>
        <n x="40"/>
        <n x="3"/>
      </t>
    </mdx>
    <mdx n="0" f="v">
      <t c="3">
        <n x="8"/>
        <n x="40"/>
        <n x="4"/>
      </t>
    </mdx>
    <mdx n="0" f="v">
      <t c="3">
        <n x="8"/>
        <n x="40"/>
        <n x="5"/>
      </t>
    </mdx>
    <mdx n="0" f="v">
      <t c="3">
        <n x="8"/>
        <n x="40"/>
        <n x="6"/>
      </t>
    </mdx>
    <mdx n="0" f="m">
      <t c="1">
        <n x="41"/>
      </t>
    </mdx>
    <mdx n="0" f="v">
      <t c="3">
        <n x="8"/>
        <n x="41"/>
        <n x="1"/>
      </t>
    </mdx>
    <mdx n="0" f="v">
      <t c="3">
        <n x="8"/>
        <n x="41"/>
        <n x="2"/>
      </t>
    </mdx>
    <mdx n="0" f="v">
      <t c="3">
        <n x="8"/>
        <n x="41"/>
        <n x="3"/>
      </t>
    </mdx>
    <mdx n="0" f="v">
      <t c="3">
        <n x="8"/>
        <n x="41"/>
        <n x="4"/>
      </t>
    </mdx>
    <mdx n="0" f="v">
      <t c="3">
        <n x="8"/>
        <n x="41"/>
        <n x="5"/>
      </t>
    </mdx>
    <mdx n="0" f="v">
      <t c="3">
        <n x="8"/>
        <n x="41"/>
        <n x="6"/>
      </t>
    </mdx>
    <mdx n="0" f="m">
      <t c="1">
        <n x="42"/>
      </t>
    </mdx>
    <mdx n="0" f="v">
      <t c="3">
        <n x="8"/>
        <n x="42"/>
        <n x="1"/>
      </t>
    </mdx>
    <mdx n="0" f="v">
      <t c="3">
        <n x="8"/>
        <n x="42"/>
        <n x="2"/>
      </t>
    </mdx>
    <mdx n="0" f="v">
      <t c="3">
        <n x="8"/>
        <n x="42"/>
        <n x="3"/>
      </t>
    </mdx>
    <mdx n="0" f="v">
      <t c="3">
        <n x="8"/>
        <n x="42"/>
        <n x="4"/>
      </t>
    </mdx>
    <mdx n="0" f="v">
      <t c="3">
        <n x="8"/>
        <n x="42"/>
        <n x="5"/>
      </t>
    </mdx>
    <mdx n="0" f="v">
      <t c="3">
        <n x="8"/>
        <n x="42"/>
        <n x="6"/>
      </t>
    </mdx>
    <mdx n="0" f="m">
      <t c="1">
        <n x="43"/>
      </t>
    </mdx>
    <mdx n="0" f="v">
      <t c="3">
        <n x="8"/>
        <n x="43"/>
        <n x="1"/>
      </t>
    </mdx>
    <mdx n="0" f="v">
      <t c="3">
        <n x="8"/>
        <n x="43"/>
        <n x="2"/>
      </t>
    </mdx>
    <mdx n="0" f="v">
      <t c="3">
        <n x="8"/>
        <n x="43"/>
        <n x="3"/>
      </t>
    </mdx>
    <mdx n="0" f="v">
      <t c="3">
        <n x="8"/>
        <n x="43"/>
        <n x="4"/>
      </t>
    </mdx>
    <mdx n="0" f="v">
      <t c="3">
        <n x="8"/>
        <n x="43"/>
        <n x="5"/>
      </t>
    </mdx>
    <mdx n="0" f="v">
      <t c="3">
        <n x="8"/>
        <n x="43"/>
        <n x="6"/>
      </t>
    </mdx>
    <mdx n="0" f="m">
      <t c="1">
        <n x="44"/>
      </t>
    </mdx>
    <mdx n="0" f="v">
      <t c="3">
        <n x="8"/>
        <n x="44"/>
        <n x="1"/>
      </t>
    </mdx>
    <mdx n="0" f="v">
      <t c="3">
        <n x="8"/>
        <n x="44"/>
        <n x="2"/>
      </t>
    </mdx>
    <mdx n="0" f="v">
      <t c="3">
        <n x="8"/>
        <n x="44"/>
        <n x="3"/>
      </t>
    </mdx>
    <mdx n="0" f="v">
      <t c="3">
        <n x="8"/>
        <n x="44"/>
        <n x="4"/>
      </t>
    </mdx>
    <mdx n="0" f="v">
      <t c="3">
        <n x="8"/>
        <n x="44"/>
        <n x="5"/>
      </t>
    </mdx>
    <mdx n="0" f="v">
      <t c="3">
        <n x="8"/>
        <n x="44"/>
        <n x="6"/>
      </t>
    </mdx>
    <mdx n="0" f="m">
      <t c="1">
        <n x="45"/>
      </t>
    </mdx>
    <mdx n="0" f="v">
      <t c="3">
        <n x="8"/>
        <n x="45"/>
        <n x="1"/>
      </t>
    </mdx>
    <mdx n="0" f="v">
      <t c="3">
        <n x="8"/>
        <n x="45"/>
        <n x="2"/>
      </t>
    </mdx>
    <mdx n="0" f="v">
      <t c="3">
        <n x="8"/>
        <n x="45"/>
        <n x="3"/>
      </t>
    </mdx>
    <mdx n="0" f="v">
      <t c="3">
        <n x="8"/>
        <n x="45"/>
        <n x="4"/>
      </t>
    </mdx>
    <mdx n="0" f="v">
      <t c="3">
        <n x="8"/>
        <n x="45"/>
        <n x="5"/>
      </t>
    </mdx>
    <mdx n="0" f="v">
      <t c="3">
        <n x="8"/>
        <n x="45"/>
        <n x="6"/>
      </t>
    </mdx>
    <mdx n="0" f="m">
      <t c="1">
        <n x="46"/>
      </t>
    </mdx>
    <mdx n="0" f="v">
      <t c="3">
        <n x="8"/>
        <n x="46"/>
        <n x="1"/>
      </t>
    </mdx>
    <mdx n="0" f="v">
      <t c="3">
        <n x="8"/>
        <n x="46"/>
        <n x="2"/>
      </t>
    </mdx>
    <mdx n="0" f="v">
      <t c="3">
        <n x="8"/>
        <n x="46"/>
        <n x="3"/>
      </t>
    </mdx>
    <mdx n="0" f="v">
      <t c="3">
        <n x="8"/>
        <n x="46"/>
        <n x="4"/>
      </t>
    </mdx>
    <mdx n="0" f="v">
      <t c="3">
        <n x="8"/>
        <n x="46"/>
        <n x="5"/>
      </t>
    </mdx>
    <mdx n="0" f="v">
      <t c="3">
        <n x="8"/>
        <n x="46"/>
        <n x="6"/>
      </t>
    </mdx>
    <mdx n="0" f="m">
      <t c="1">
        <n x="47"/>
      </t>
    </mdx>
    <mdx n="0" f="v">
      <t c="3">
        <n x="8"/>
        <n x="47"/>
        <n x="1"/>
      </t>
    </mdx>
    <mdx n="0" f="v">
      <t c="3">
        <n x="8"/>
        <n x="47"/>
        <n x="2"/>
      </t>
    </mdx>
    <mdx n="0" f="v">
      <t c="3">
        <n x="8"/>
        <n x="47"/>
        <n x="3"/>
      </t>
    </mdx>
    <mdx n="0" f="v">
      <t c="3">
        <n x="8"/>
        <n x="47"/>
        <n x="4"/>
      </t>
    </mdx>
    <mdx n="0" f="v">
      <t c="3">
        <n x="8"/>
        <n x="47"/>
        <n x="5"/>
      </t>
    </mdx>
    <mdx n="0" f="v">
      <t c="3">
        <n x="8"/>
        <n x="47"/>
        <n x="6"/>
      </t>
    </mdx>
    <mdx n="0" f="m">
      <t c="1">
        <n x="48"/>
      </t>
    </mdx>
    <mdx n="0" f="v">
      <t c="3">
        <n x="8"/>
        <n x="48"/>
        <n x="1"/>
      </t>
    </mdx>
    <mdx n="0" f="v">
      <t c="3">
        <n x="8"/>
        <n x="48"/>
        <n x="2"/>
      </t>
    </mdx>
    <mdx n="0" f="v">
      <t c="3">
        <n x="8"/>
        <n x="48"/>
        <n x="3"/>
      </t>
    </mdx>
    <mdx n="0" f="v">
      <t c="3">
        <n x="8"/>
        <n x="48"/>
        <n x="4"/>
      </t>
    </mdx>
    <mdx n="0" f="v">
      <t c="3">
        <n x="8"/>
        <n x="48"/>
        <n x="5"/>
      </t>
    </mdx>
    <mdx n="0" f="v">
      <t c="3">
        <n x="8"/>
        <n x="48"/>
        <n x="6"/>
      </t>
    </mdx>
    <mdx n="0" f="m">
      <t c="1">
        <n x="49"/>
      </t>
    </mdx>
    <mdx n="0" f="v">
      <t c="3">
        <n x="8"/>
        <n x="49"/>
        <n x="1"/>
      </t>
    </mdx>
    <mdx n="0" f="v">
      <t c="3">
        <n x="8"/>
        <n x="49"/>
        <n x="2"/>
      </t>
    </mdx>
    <mdx n="0" f="v">
      <t c="3">
        <n x="8"/>
        <n x="49"/>
        <n x="3"/>
      </t>
    </mdx>
    <mdx n="0" f="v">
      <t c="3">
        <n x="8"/>
        <n x="49"/>
        <n x="4"/>
      </t>
    </mdx>
    <mdx n="0" f="v">
      <t c="3">
        <n x="8"/>
        <n x="49"/>
        <n x="5"/>
      </t>
    </mdx>
    <mdx n="0" f="v">
      <t c="3">
        <n x="8"/>
        <n x="49"/>
        <n x="6"/>
      </t>
    </mdx>
    <mdx n="0" f="m">
      <t c="1">
        <n x="50"/>
      </t>
    </mdx>
    <mdx n="0" f="v">
      <t c="3">
        <n x="8"/>
        <n x="50"/>
        <n x="1"/>
      </t>
    </mdx>
    <mdx n="0" f="v">
      <t c="3">
        <n x="8"/>
        <n x="50"/>
        <n x="2"/>
      </t>
    </mdx>
    <mdx n="0" f="v">
      <t c="3">
        <n x="8"/>
        <n x="50"/>
        <n x="3"/>
      </t>
    </mdx>
    <mdx n="0" f="v">
      <t c="3">
        <n x="8"/>
        <n x="50"/>
        <n x="4"/>
      </t>
    </mdx>
    <mdx n="0" f="v">
      <t c="3">
        <n x="8"/>
        <n x="50"/>
        <n x="5"/>
      </t>
    </mdx>
    <mdx n="0" f="v">
      <t c="3">
        <n x="8"/>
        <n x="50"/>
        <n x="6"/>
      </t>
    </mdx>
    <mdx n="0" f="m">
      <t c="1">
        <n x="51"/>
      </t>
    </mdx>
    <mdx n="0" f="v">
      <t c="3">
        <n x="8"/>
        <n x="51"/>
        <n x="1"/>
      </t>
    </mdx>
    <mdx n="0" f="v">
      <t c="3">
        <n x="8"/>
        <n x="51"/>
        <n x="2"/>
      </t>
    </mdx>
    <mdx n="0" f="v">
      <t c="3">
        <n x="8"/>
        <n x="51"/>
        <n x="3"/>
      </t>
    </mdx>
    <mdx n="0" f="v">
      <t c="3">
        <n x="8"/>
        <n x="51"/>
        <n x="4"/>
      </t>
    </mdx>
    <mdx n="0" f="v">
      <t c="3">
        <n x="8"/>
        <n x="51"/>
        <n x="5"/>
      </t>
    </mdx>
    <mdx n="0" f="v">
      <t c="3">
        <n x="8"/>
        <n x="51"/>
        <n x="6"/>
      </t>
    </mdx>
    <mdx n="0" f="m">
      <t c="1">
        <n x="52"/>
      </t>
    </mdx>
    <mdx n="0" f="v">
      <t c="3">
        <n x="8"/>
        <n x="52"/>
        <n x="1"/>
      </t>
    </mdx>
    <mdx n="0" f="v">
      <t c="3">
        <n x="8"/>
        <n x="52"/>
        <n x="2"/>
      </t>
    </mdx>
    <mdx n="0" f="v">
      <t c="3">
        <n x="8"/>
        <n x="52"/>
        <n x="3"/>
      </t>
    </mdx>
    <mdx n="0" f="v">
      <t c="3">
        <n x="8"/>
        <n x="52"/>
        <n x="4"/>
      </t>
    </mdx>
    <mdx n="0" f="v">
      <t c="3">
        <n x="8"/>
        <n x="52"/>
        <n x="5"/>
      </t>
    </mdx>
    <mdx n="0" f="v">
      <t c="3">
        <n x="8"/>
        <n x="52"/>
        <n x="6"/>
      </t>
    </mdx>
    <mdx n="0" f="m">
      <t c="1">
        <n x="53"/>
      </t>
    </mdx>
    <mdx n="0" f="v">
      <t c="3">
        <n x="8"/>
        <n x="53"/>
        <n x="1"/>
      </t>
    </mdx>
    <mdx n="0" f="v">
      <t c="3">
        <n x="8"/>
        <n x="53"/>
        <n x="2"/>
      </t>
    </mdx>
    <mdx n="0" f="v">
      <t c="3">
        <n x="8"/>
        <n x="53"/>
        <n x="3"/>
      </t>
    </mdx>
    <mdx n="0" f="v">
      <t c="3">
        <n x="8"/>
        <n x="53"/>
        <n x="4"/>
      </t>
    </mdx>
    <mdx n="0" f="v">
      <t c="3">
        <n x="8"/>
        <n x="53"/>
        <n x="5"/>
      </t>
    </mdx>
    <mdx n="0" f="v">
      <t c="3">
        <n x="8"/>
        <n x="53"/>
        <n x="6"/>
      </t>
    </mdx>
    <mdx n="0" f="m">
      <t c="1">
        <n x="54"/>
      </t>
    </mdx>
    <mdx n="0" f="v">
      <t c="3">
        <n x="8"/>
        <n x="54"/>
        <n x="1"/>
      </t>
    </mdx>
    <mdx n="0" f="v">
      <t c="3">
        <n x="8"/>
        <n x="54"/>
        <n x="2"/>
      </t>
    </mdx>
    <mdx n="0" f="v">
      <t c="3">
        <n x="8"/>
        <n x="54"/>
        <n x="3"/>
      </t>
    </mdx>
    <mdx n="0" f="v">
      <t c="3">
        <n x="8"/>
        <n x="54"/>
        <n x="4"/>
      </t>
    </mdx>
    <mdx n="0" f="v">
      <t c="3">
        <n x="8"/>
        <n x="54"/>
        <n x="5"/>
      </t>
    </mdx>
    <mdx n="0" f="v">
      <t c="3">
        <n x="8"/>
        <n x="54"/>
        <n x="6"/>
      </t>
    </mdx>
    <mdx n="0" f="m">
      <t c="1">
        <n x="55"/>
      </t>
    </mdx>
    <mdx n="0" f="v">
      <t c="3">
        <n x="8"/>
        <n x="55"/>
        <n x="1"/>
      </t>
    </mdx>
    <mdx n="0" f="v">
      <t c="3">
        <n x="8"/>
        <n x="55"/>
        <n x="2"/>
      </t>
    </mdx>
    <mdx n="0" f="v">
      <t c="3">
        <n x="8"/>
        <n x="55"/>
        <n x="3"/>
      </t>
    </mdx>
    <mdx n="0" f="v">
      <t c="3">
        <n x="8"/>
        <n x="55"/>
        <n x="4"/>
      </t>
    </mdx>
    <mdx n="0" f="v">
      <t c="3">
        <n x="8"/>
        <n x="55"/>
        <n x="5"/>
      </t>
    </mdx>
    <mdx n="0" f="v">
      <t c="3">
        <n x="8"/>
        <n x="55"/>
        <n x="6"/>
      </t>
    </mdx>
    <mdx n="0" f="m">
      <t c="1">
        <n x="56"/>
      </t>
    </mdx>
    <mdx n="0" f="v">
      <t c="3">
        <n x="8"/>
        <n x="56"/>
        <n x="1"/>
      </t>
    </mdx>
    <mdx n="0" f="v">
      <t c="3">
        <n x="8"/>
        <n x="56"/>
        <n x="2"/>
      </t>
    </mdx>
    <mdx n="0" f="v">
      <t c="3">
        <n x="8"/>
        <n x="56"/>
        <n x="3"/>
      </t>
    </mdx>
    <mdx n="0" f="v">
      <t c="3">
        <n x="8"/>
        <n x="56"/>
        <n x="4"/>
      </t>
    </mdx>
    <mdx n="0" f="v">
      <t c="3">
        <n x="8"/>
        <n x="56"/>
        <n x="5"/>
      </t>
    </mdx>
    <mdx n="0" f="v">
      <t c="3">
        <n x="8"/>
        <n x="56"/>
        <n x="6"/>
      </t>
    </mdx>
    <mdx n="0" f="m">
      <t c="1">
        <n x="57"/>
      </t>
    </mdx>
    <mdx n="0" f="v">
      <t c="3">
        <n x="8"/>
        <n x="57"/>
        <n x="1"/>
      </t>
    </mdx>
    <mdx n="0" f="v">
      <t c="3">
        <n x="8"/>
        <n x="57"/>
        <n x="2"/>
      </t>
    </mdx>
    <mdx n="0" f="v">
      <t c="3">
        <n x="8"/>
        <n x="57"/>
        <n x="3"/>
      </t>
    </mdx>
    <mdx n="0" f="v">
      <t c="3">
        <n x="8"/>
        <n x="57"/>
        <n x="4"/>
      </t>
    </mdx>
    <mdx n="0" f="v">
      <t c="3">
        <n x="8"/>
        <n x="57"/>
        <n x="5"/>
      </t>
    </mdx>
    <mdx n="0" f="v">
      <t c="3">
        <n x="8"/>
        <n x="57"/>
        <n x="6"/>
      </t>
    </mdx>
    <mdx n="0" f="m">
      <t c="1">
        <n x="58"/>
      </t>
    </mdx>
    <mdx n="0" f="v">
      <t c="3">
        <n x="8"/>
        <n x="58"/>
        <n x="1"/>
      </t>
    </mdx>
    <mdx n="0" f="v">
      <t c="3">
        <n x="8"/>
        <n x="58"/>
        <n x="2"/>
      </t>
    </mdx>
    <mdx n="0" f="v">
      <t c="3">
        <n x="8"/>
        <n x="58"/>
        <n x="3"/>
      </t>
    </mdx>
    <mdx n="0" f="v">
      <t c="3">
        <n x="8"/>
        <n x="58"/>
        <n x="4"/>
      </t>
    </mdx>
    <mdx n="0" f="v">
      <t c="3">
        <n x="8"/>
        <n x="58"/>
        <n x="5"/>
      </t>
    </mdx>
    <mdx n="0" f="v">
      <t c="3">
        <n x="8"/>
        <n x="58"/>
        <n x="6"/>
      </t>
    </mdx>
    <mdx n="0" f="m">
      <t c="1">
        <n x="59"/>
      </t>
    </mdx>
    <mdx n="0" f="v">
      <t c="3">
        <n x="8"/>
        <n x="59"/>
        <n x="1"/>
      </t>
    </mdx>
    <mdx n="0" f="v">
      <t c="3">
        <n x="8"/>
        <n x="59"/>
        <n x="2"/>
      </t>
    </mdx>
    <mdx n="0" f="v">
      <t c="3">
        <n x="8"/>
        <n x="59"/>
        <n x="3"/>
      </t>
    </mdx>
    <mdx n="0" f="v">
      <t c="3">
        <n x="8"/>
        <n x="59"/>
        <n x="4"/>
      </t>
    </mdx>
    <mdx n="0" f="v">
      <t c="3">
        <n x="8"/>
        <n x="59"/>
        <n x="5"/>
      </t>
    </mdx>
    <mdx n="0" f="v">
      <t c="3">
        <n x="8"/>
        <n x="59"/>
        <n x="6"/>
      </t>
    </mdx>
    <mdx n="0" f="m">
      <t c="1">
        <n x="60"/>
      </t>
    </mdx>
    <mdx n="0" f="v">
      <t c="3">
        <n x="8"/>
        <n x="60"/>
        <n x="1"/>
      </t>
    </mdx>
    <mdx n="0" f="v">
      <t c="3">
        <n x="8"/>
        <n x="60"/>
        <n x="2"/>
      </t>
    </mdx>
    <mdx n="0" f="v">
      <t c="3">
        <n x="8"/>
        <n x="60"/>
        <n x="3"/>
      </t>
    </mdx>
    <mdx n="0" f="v">
      <t c="3">
        <n x="8"/>
        <n x="60"/>
        <n x="4"/>
      </t>
    </mdx>
    <mdx n="0" f="v">
      <t c="3">
        <n x="8"/>
        <n x="60"/>
        <n x="5"/>
      </t>
    </mdx>
    <mdx n="0" f="v">
      <t c="3">
        <n x="8"/>
        <n x="60"/>
        <n x="6"/>
      </t>
    </mdx>
    <mdx n="0" f="m">
      <t c="1">
        <n x="61"/>
      </t>
    </mdx>
    <mdx n="0" f="v">
      <t c="3">
        <n x="8"/>
        <n x="61"/>
        <n x="1"/>
      </t>
    </mdx>
    <mdx n="0" f="v">
      <t c="3">
        <n x="8"/>
        <n x="61"/>
        <n x="2"/>
      </t>
    </mdx>
    <mdx n="0" f="v">
      <t c="3">
        <n x="8"/>
        <n x="61"/>
        <n x="3"/>
      </t>
    </mdx>
    <mdx n="0" f="v">
      <t c="3">
        <n x="8"/>
        <n x="61"/>
        <n x="4"/>
      </t>
    </mdx>
    <mdx n="0" f="v">
      <t c="3">
        <n x="8"/>
        <n x="61"/>
        <n x="5"/>
      </t>
    </mdx>
    <mdx n="0" f="v">
      <t c="3">
        <n x="8"/>
        <n x="61"/>
        <n x="6"/>
      </t>
    </mdx>
    <mdx n="0" f="m">
      <t c="1">
        <n x="62"/>
      </t>
    </mdx>
    <mdx n="0" f="v">
      <t c="3">
        <n x="8"/>
        <n x="62"/>
        <n x="1"/>
      </t>
    </mdx>
    <mdx n="0" f="v">
      <t c="3">
        <n x="8"/>
        <n x="62"/>
        <n x="2"/>
      </t>
    </mdx>
    <mdx n="0" f="v">
      <t c="3">
        <n x="8"/>
        <n x="62"/>
        <n x="3"/>
      </t>
    </mdx>
    <mdx n="0" f="v">
      <t c="3">
        <n x="8"/>
        <n x="62"/>
        <n x="4"/>
      </t>
    </mdx>
    <mdx n="0" f="v">
      <t c="3">
        <n x="8"/>
        <n x="62"/>
        <n x="5"/>
      </t>
    </mdx>
    <mdx n="0" f="v">
      <t c="3">
        <n x="8"/>
        <n x="62"/>
        <n x="6"/>
      </t>
    </mdx>
    <mdx n="0" f="m">
      <t c="1">
        <n x="63"/>
      </t>
    </mdx>
    <mdx n="0" f="v">
      <t c="3">
        <n x="8"/>
        <n x="63"/>
        <n x="1"/>
      </t>
    </mdx>
    <mdx n="0" f="v">
      <t c="3">
        <n x="8"/>
        <n x="63"/>
        <n x="2"/>
      </t>
    </mdx>
    <mdx n="0" f="v">
      <t c="3">
        <n x="8"/>
        <n x="63"/>
        <n x="3"/>
      </t>
    </mdx>
    <mdx n="0" f="v">
      <t c="3">
        <n x="8"/>
        <n x="63"/>
        <n x="4"/>
      </t>
    </mdx>
    <mdx n="0" f="v">
      <t c="3">
        <n x="8"/>
        <n x="63"/>
        <n x="5"/>
      </t>
    </mdx>
    <mdx n="0" f="v">
      <t c="3">
        <n x="8"/>
        <n x="63"/>
        <n x="6"/>
      </t>
    </mdx>
    <mdx n="0" f="m">
      <t c="1">
        <n x="64"/>
      </t>
    </mdx>
    <mdx n="0" f="v">
      <t c="3">
        <n x="8"/>
        <n x="64"/>
        <n x="1"/>
      </t>
    </mdx>
    <mdx n="0" f="v">
      <t c="3">
        <n x="8"/>
        <n x="64"/>
        <n x="2"/>
      </t>
    </mdx>
    <mdx n="0" f="v">
      <t c="3">
        <n x="8"/>
        <n x="64"/>
        <n x="3"/>
      </t>
    </mdx>
    <mdx n="0" f="v">
      <t c="3">
        <n x="8"/>
        <n x="64"/>
        <n x="4"/>
      </t>
    </mdx>
    <mdx n="0" f="v">
      <t c="3">
        <n x="8"/>
        <n x="64"/>
        <n x="5"/>
      </t>
    </mdx>
    <mdx n="0" f="v">
      <t c="3">
        <n x="8"/>
        <n x="64"/>
        <n x="6"/>
      </t>
    </mdx>
    <mdx n="0" f="m">
      <t c="1">
        <n x="65"/>
      </t>
    </mdx>
    <mdx n="0" f="v">
      <t c="3">
        <n x="8"/>
        <n x="65"/>
        <n x="1"/>
      </t>
    </mdx>
    <mdx n="0" f="v">
      <t c="3">
        <n x="8"/>
        <n x="65"/>
        <n x="2"/>
      </t>
    </mdx>
    <mdx n="0" f="v">
      <t c="3">
        <n x="8"/>
        <n x="65"/>
        <n x="3"/>
      </t>
    </mdx>
    <mdx n="0" f="v">
      <t c="3">
        <n x="8"/>
        <n x="65"/>
        <n x="4"/>
      </t>
    </mdx>
    <mdx n="0" f="v">
      <t c="3">
        <n x="8"/>
        <n x="65"/>
        <n x="5"/>
      </t>
    </mdx>
    <mdx n="0" f="v">
      <t c="3">
        <n x="8"/>
        <n x="65"/>
        <n x="6"/>
      </t>
    </mdx>
    <mdx n="0" f="m">
      <t c="1">
        <n x="66"/>
      </t>
    </mdx>
    <mdx n="0" f="v">
      <t c="3">
        <n x="8"/>
        <n x="66"/>
        <n x="1"/>
      </t>
    </mdx>
    <mdx n="0" f="v">
      <t c="3">
        <n x="8"/>
        <n x="66"/>
        <n x="2"/>
      </t>
    </mdx>
    <mdx n="0" f="v">
      <t c="3">
        <n x="8"/>
        <n x="66"/>
        <n x="3"/>
      </t>
    </mdx>
    <mdx n="0" f="v">
      <t c="3">
        <n x="8"/>
        <n x="66"/>
        <n x="4"/>
      </t>
    </mdx>
    <mdx n="0" f="v">
      <t c="3">
        <n x="8"/>
        <n x="66"/>
        <n x="5"/>
      </t>
    </mdx>
    <mdx n="0" f="v">
      <t c="3">
        <n x="8"/>
        <n x="66"/>
        <n x="6"/>
      </t>
    </mdx>
    <mdx n="0" f="m">
      <t c="1">
        <n x="67"/>
      </t>
    </mdx>
    <mdx n="0" f="v">
      <t c="3">
        <n x="8"/>
        <n x="67"/>
        <n x="1"/>
      </t>
    </mdx>
    <mdx n="0" f="v">
      <t c="3">
        <n x="8"/>
        <n x="67"/>
        <n x="2"/>
      </t>
    </mdx>
    <mdx n="0" f="v">
      <t c="3">
        <n x="8"/>
        <n x="67"/>
        <n x="3"/>
      </t>
    </mdx>
    <mdx n="0" f="v">
      <t c="3">
        <n x="8"/>
        <n x="67"/>
        <n x="4"/>
      </t>
    </mdx>
    <mdx n="0" f="v">
      <t c="3">
        <n x="8"/>
        <n x="67"/>
        <n x="5"/>
      </t>
    </mdx>
    <mdx n="0" f="v">
      <t c="3">
        <n x="8"/>
        <n x="67"/>
        <n x="6"/>
      </t>
    </mdx>
    <mdx n="0" f="m">
      <t c="1">
        <n x="68"/>
      </t>
    </mdx>
    <mdx n="0" f="v">
      <t c="3">
        <n x="8"/>
        <n x="68"/>
        <n x="1"/>
      </t>
    </mdx>
    <mdx n="0" f="v">
      <t c="3">
        <n x="8"/>
        <n x="68"/>
        <n x="2"/>
      </t>
    </mdx>
    <mdx n="0" f="v">
      <t c="3">
        <n x="8"/>
        <n x="68"/>
        <n x="3"/>
      </t>
    </mdx>
    <mdx n="0" f="v">
      <t c="3">
        <n x="8"/>
        <n x="68"/>
        <n x="4"/>
      </t>
    </mdx>
    <mdx n="0" f="v">
      <t c="3">
        <n x="8"/>
        <n x="68"/>
        <n x="5"/>
      </t>
    </mdx>
    <mdx n="0" f="v">
      <t c="3">
        <n x="8"/>
        <n x="68"/>
        <n x="6"/>
      </t>
    </mdx>
    <mdx n="0" f="m">
      <t c="1">
        <n x="69"/>
      </t>
    </mdx>
    <mdx n="0" f="v">
      <t c="3">
        <n x="8"/>
        <n x="69"/>
        <n x="1"/>
      </t>
    </mdx>
    <mdx n="0" f="v">
      <t c="3">
        <n x="8"/>
        <n x="69"/>
        <n x="2"/>
      </t>
    </mdx>
    <mdx n="0" f="v">
      <t c="3">
        <n x="8"/>
        <n x="69"/>
        <n x="3"/>
      </t>
    </mdx>
    <mdx n="0" f="v">
      <t c="3">
        <n x="8"/>
        <n x="69"/>
        <n x="4"/>
      </t>
    </mdx>
    <mdx n="0" f="v">
      <t c="3">
        <n x="8"/>
        <n x="69"/>
        <n x="5"/>
      </t>
    </mdx>
    <mdx n="0" f="v">
      <t c="3">
        <n x="8"/>
        <n x="69"/>
        <n x="6"/>
      </t>
    </mdx>
    <mdx n="0" f="m">
      <t c="1">
        <n x="70"/>
      </t>
    </mdx>
    <mdx n="0" f="v">
      <t c="3">
        <n x="8"/>
        <n x="70"/>
        <n x="1"/>
      </t>
    </mdx>
    <mdx n="0" f="v">
      <t c="3">
        <n x="8"/>
        <n x="70"/>
        <n x="2"/>
      </t>
    </mdx>
    <mdx n="0" f="v">
      <t c="3">
        <n x="8"/>
        <n x="70"/>
        <n x="3"/>
      </t>
    </mdx>
    <mdx n="0" f="v">
      <t c="3">
        <n x="8"/>
        <n x="70"/>
        <n x="4"/>
      </t>
    </mdx>
    <mdx n="0" f="v">
      <t c="3">
        <n x="8"/>
        <n x="70"/>
        <n x="5"/>
      </t>
    </mdx>
    <mdx n="0" f="v">
      <t c="3">
        <n x="8"/>
        <n x="70"/>
        <n x="6"/>
      </t>
    </mdx>
    <mdx n="0" f="m">
      <t c="1">
        <n x="71"/>
      </t>
    </mdx>
    <mdx n="0" f="v">
      <t c="3">
        <n x="8"/>
        <n x="71"/>
        <n x="1"/>
      </t>
    </mdx>
    <mdx n="0" f="v">
      <t c="3">
        <n x="8"/>
        <n x="71"/>
        <n x="2"/>
      </t>
    </mdx>
    <mdx n="0" f="v">
      <t c="3">
        <n x="8"/>
        <n x="71"/>
        <n x="3"/>
      </t>
    </mdx>
    <mdx n="0" f="v">
      <t c="3">
        <n x="8"/>
        <n x="71"/>
        <n x="4"/>
      </t>
    </mdx>
    <mdx n="0" f="v">
      <t c="3">
        <n x="8"/>
        <n x="71"/>
        <n x="5"/>
      </t>
    </mdx>
    <mdx n="0" f="v">
      <t c="3">
        <n x="8"/>
        <n x="71"/>
        <n x="6"/>
      </t>
    </mdx>
    <mdx n="0" f="m">
      <t c="1">
        <n x="72"/>
      </t>
    </mdx>
    <mdx n="0" f="v">
      <t c="3">
        <n x="8"/>
        <n x="72"/>
        <n x="1"/>
      </t>
    </mdx>
    <mdx n="0" f="v">
      <t c="3">
        <n x="8"/>
        <n x="72"/>
        <n x="2"/>
      </t>
    </mdx>
    <mdx n="0" f="v">
      <t c="3">
        <n x="8"/>
        <n x="72"/>
        <n x="3"/>
      </t>
    </mdx>
    <mdx n="0" f="v">
      <t c="3">
        <n x="8"/>
        <n x="72"/>
        <n x="4"/>
      </t>
    </mdx>
    <mdx n="0" f="v">
      <t c="3">
        <n x="8"/>
        <n x="72"/>
        <n x="5"/>
      </t>
    </mdx>
    <mdx n="0" f="v">
      <t c="3">
        <n x="8"/>
        <n x="72"/>
        <n x="6"/>
      </t>
    </mdx>
    <mdx n="0" f="m">
      <t c="1">
        <n x="73"/>
      </t>
    </mdx>
    <mdx n="0" f="v">
      <t c="3">
        <n x="8"/>
        <n x="73"/>
        <n x="1"/>
      </t>
    </mdx>
    <mdx n="0" f="v">
      <t c="3">
        <n x="8"/>
        <n x="73"/>
        <n x="2"/>
      </t>
    </mdx>
    <mdx n="0" f="v">
      <t c="3">
        <n x="8"/>
        <n x="73"/>
        <n x="3"/>
      </t>
    </mdx>
    <mdx n="0" f="v">
      <t c="3">
        <n x="8"/>
        <n x="73"/>
        <n x="4"/>
      </t>
    </mdx>
    <mdx n="0" f="v">
      <t c="3">
        <n x="8"/>
        <n x="73"/>
        <n x="5"/>
      </t>
    </mdx>
    <mdx n="0" f="v">
      <t c="3">
        <n x="8"/>
        <n x="73"/>
        <n x="6"/>
      </t>
    </mdx>
    <mdx n="0" f="m">
      <t c="1">
        <n x="74"/>
      </t>
    </mdx>
    <mdx n="0" f="v">
      <t c="3">
        <n x="8"/>
        <n x="74"/>
        <n x="1"/>
      </t>
    </mdx>
    <mdx n="0" f="v">
      <t c="3">
        <n x="8"/>
        <n x="74"/>
        <n x="2"/>
      </t>
    </mdx>
    <mdx n="0" f="v">
      <t c="3">
        <n x="8"/>
        <n x="74"/>
        <n x="3"/>
      </t>
    </mdx>
    <mdx n="0" f="v">
      <t c="3">
        <n x="8"/>
        <n x="74"/>
        <n x="4"/>
      </t>
    </mdx>
    <mdx n="0" f="v">
      <t c="3">
        <n x="8"/>
        <n x="74"/>
        <n x="5"/>
      </t>
    </mdx>
    <mdx n="0" f="v">
      <t c="3">
        <n x="8"/>
        <n x="74"/>
        <n x="6"/>
      </t>
    </mdx>
    <mdx n="0" f="m">
      <t c="1">
        <n x="75"/>
      </t>
    </mdx>
    <mdx n="0" f="v">
      <t c="3">
        <n x="8"/>
        <n x="75"/>
        <n x="1"/>
      </t>
    </mdx>
    <mdx n="0" f="v">
      <t c="3">
        <n x="8"/>
        <n x="75"/>
        <n x="2"/>
      </t>
    </mdx>
    <mdx n="0" f="v">
      <t c="3">
        <n x="8"/>
        <n x="75"/>
        <n x="3"/>
      </t>
    </mdx>
    <mdx n="0" f="v">
      <t c="3">
        <n x="8"/>
        <n x="75"/>
        <n x="4"/>
      </t>
    </mdx>
    <mdx n="0" f="v">
      <t c="3">
        <n x="8"/>
        <n x="75"/>
        <n x="5"/>
      </t>
    </mdx>
    <mdx n="0" f="v">
      <t c="3">
        <n x="8"/>
        <n x="75"/>
        <n x="6"/>
      </t>
    </mdx>
    <mdx n="0" f="m">
      <t c="1">
        <n x="76"/>
      </t>
    </mdx>
    <mdx n="0" f="v">
      <t c="3">
        <n x="8"/>
        <n x="76"/>
        <n x="1"/>
      </t>
    </mdx>
    <mdx n="0" f="v">
      <t c="3">
        <n x="8"/>
        <n x="76"/>
        <n x="2"/>
      </t>
    </mdx>
    <mdx n="0" f="v">
      <t c="3">
        <n x="8"/>
        <n x="76"/>
        <n x="3"/>
      </t>
    </mdx>
    <mdx n="0" f="v">
      <t c="3">
        <n x="8"/>
        <n x="76"/>
        <n x="4"/>
      </t>
    </mdx>
    <mdx n="0" f="v">
      <t c="3">
        <n x="8"/>
        <n x="76"/>
        <n x="5"/>
      </t>
    </mdx>
    <mdx n="0" f="v">
      <t c="3">
        <n x="8"/>
        <n x="76"/>
        <n x="6"/>
      </t>
    </mdx>
    <mdx n="0" f="m">
      <t c="1">
        <n x="77"/>
      </t>
    </mdx>
    <mdx n="0" f="v">
      <t c="3">
        <n x="8"/>
        <n x="77"/>
        <n x="1"/>
      </t>
    </mdx>
    <mdx n="0" f="v">
      <t c="3">
        <n x="8"/>
        <n x="77"/>
        <n x="2"/>
      </t>
    </mdx>
    <mdx n="0" f="v">
      <t c="3">
        <n x="8"/>
        <n x="77"/>
        <n x="3"/>
      </t>
    </mdx>
    <mdx n="0" f="v">
      <t c="3">
        <n x="8"/>
        <n x="77"/>
        <n x="4"/>
      </t>
    </mdx>
    <mdx n="0" f="v">
      <t c="3">
        <n x="8"/>
        <n x="77"/>
        <n x="5"/>
      </t>
    </mdx>
    <mdx n="0" f="v">
      <t c="3">
        <n x="8"/>
        <n x="77"/>
        <n x="6"/>
      </t>
    </mdx>
    <mdx n="0" f="m">
      <t c="1">
        <n x="78"/>
      </t>
    </mdx>
    <mdx n="0" f="v">
      <t c="3">
        <n x="8"/>
        <n x="78"/>
        <n x="1"/>
      </t>
    </mdx>
    <mdx n="0" f="v">
      <t c="3">
        <n x="8"/>
        <n x="78"/>
        <n x="2"/>
      </t>
    </mdx>
    <mdx n="0" f="v">
      <t c="3">
        <n x="8"/>
        <n x="78"/>
        <n x="3"/>
      </t>
    </mdx>
    <mdx n="0" f="v">
      <t c="3">
        <n x="8"/>
        <n x="78"/>
        <n x="4"/>
      </t>
    </mdx>
    <mdx n="0" f="v">
      <t c="3">
        <n x="8"/>
        <n x="78"/>
        <n x="5"/>
      </t>
    </mdx>
    <mdx n="0" f="v">
      <t c="3">
        <n x="8"/>
        <n x="78"/>
        <n x="6"/>
      </t>
    </mdx>
    <mdx n="0" f="m">
      <t c="1">
        <n x="79"/>
      </t>
    </mdx>
    <mdx n="0" f="v">
      <t c="3">
        <n x="8"/>
        <n x="79"/>
        <n x="1"/>
      </t>
    </mdx>
    <mdx n="0" f="v">
      <t c="3">
        <n x="8"/>
        <n x="79"/>
        <n x="2"/>
      </t>
    </mdx>
    <mdx n="0" f="v">
      <t c="3">
        <n x="8"/>
        <n x="79"/>
        <n x="3"/>
      </t>
    </mdx>
    <mdx n="0" f="v">
      <t c="3">
        <n x="8"/>
        <n x="79"/>
        <n x="4"/>
      </t>
    </mdx>
    <mdx n="0" f="v">
      <t c="3">
        <n x="8"/>
        <n x="79"/>
        <n x="5"/>
      </t>
    </mdx>
    <mdx n="0" f="v">
      <t c="3">
        <n x="8"/>
        <n x="79"/>
        <n x="6"/>
      </t>
    </mdx>
    <mdx n="0" f="m">
      <t c="1">
        <n x="80"/>
      </t>
    </mdx>
    <mdx n="0" f="v">
      <t c="3">
        <n x="8"/>
        <n x="80"/>
        <n x="1"/>
      </t>
    </mdx>
    <mdx n="0" f="v">
      <t c="3">
        <n x="8"/>
        <n x="80"/>
        <n x="2"/>
      </t>
    </mdx>
    <mdx n="0" f="v">
      <t c="3">
        <n x="8"/>
        <n x="80"/>
        <n x="3"/>
      </t>
    </mdx>
    <mdx n="0" f="v">
      <t c="3">
        <n x="8"/>
        <n x="80"/>
        <n x="4"/>
      </t>
    </mdx>
    <mdx n="0" f="v">
      <t c="3">
        <n x="8"/>
        <n x="80"/>
        <n x="5"/>
      </t>
    </mdx>
    <mdx n="0" f="v">
      <t c="3">
        <n x="8"/>
        <n x="80"/>
        <n x="6"/>
      </t>
    </mdx>
    <mdx n="0" f="m">
      <t c="1">
        <n x="81"/>
      </t>
    </mdx>
    <mdx n="0" f="v">
      <t c="3">
        <n x="8"/>
        <n x="81"/>
        <n x="1"/>
      </t>
    </mdx>
    <mdx n="0" f="v">
      <t c="3">
        <n x="8"/>
        <n x="81"/>
        <n x="2"/>
      </t>
    </mdx>
    <mdx n="0" f="v">
      <t c="3">
        <n x="8"/>
        <n x="81"/>
        <n x="3"/>
      </t>
    </mdx>
    <mdx n="0" f="v">
      <t c="3">
        <n x="8"/>
        <n x="81"/>
        <n x="4"/>
      </t>
    </mdx>
    <mdx n="0" f="v">
      <t c="3">
        <n x="8"/>
        <n x="81"/>
        <n x="5"/>
      </t>
    </mdx>
    <mdx n="0" f="v">
      <t c="3">
        <n x="8"/>
        <n x="81"/>
        <n x="6"/>
      </t>
    </mdx>
    <mdx n="0" f="m">
      <t c="1">
        <n x="82"/>
      </t>
    </mdx>
    <mdx n="0" f="v">
      <t c="3">
        <n x="8"/>
        <n x="82"/>
        <n x="1"/>
      </t>
    </mdx>
    <mdx n="0" f="v">
      <t c="3">
        <n x="8"/>
        <n x="82"/>
        <n x="2"/>
      </t>
    </mdx>
    <mdx n="0" f="v">
      <t c="3">
        <n x="8"/>
        <n x="82"/>
        <n x="3"/>
      </t>
    </mdx>
    <mdx n="0" f="v">
      <t c="3">
        <n x="8"/>
        <n x="82"/>
        <n x="4"/>
      </t>
    </mdx>
    <mdx n="0" f="v">
      <t c="3">
        <n x="8"/>
        <n x="82"/>
        <n x="5"/>
      </t>
    </mdx>
    <mdx n="0" f="v">
      <t c="3">
        <n x="8"/>
        <n x="82"/>
        <n x="6"/>
      </t>
    </mdx>
    <mdx n="0" f="m">
      <t c="1">
        <n x="83"/>
      </t>
    </mdx>
    <mdx n="0" f="v">
      <t c="3">
        <n x="8"/>
        <n x="83"/>
        <n x="1"/>
      </t>
    </mdx>
    <mdx n="0" f="v">
      <t c="3">
        <n x="8"/>
        <n x="83"/>
        <n x="2"/>
      </t>
    </mdx>
    <mdx n="0" f="v">
      <t c="3">
        <n x="8"/>
        <n x="83"/>
        <n x="3"/>
      </t>
    </mdx>
    <mdx n="0" f="v">
      <t c="3">
        <n x="8"/>
        <n x="83"/>
        <n x="4"/>
      </t>
    </mdx>
    <mdx n="0" f="v">
      <t c="3">
        <n x="8"/>
        <n x="83"/>
        <n x="5"/>
      </t>
    </mdx>
    <mdx n="0" f="v">
      <t c="3">
        <n x="8"/>
        <n x="83"/>
        <n x="6"/>
      </t>
    </mdx>
    <mdx n="0" f="m">
      <t c="1">
        <n x="84"/>
      </t>
    </mdx>
    <mdx n="0" f="v">
      <t c="3">
        <n x="8"/>
        <n x="84"/>
        <n x="1"/>
      </t>
    </mdx>
    <mdx n="0" f="v">
      <t c="3">
        <n x="8"/>
        <n x="84"/>
        <n x="2"/>
      </t>
    </mdx>
    <mdx n="0" f="v">
      <t c="3">
        <n x="8"/>
        <n x="84"/>
        <n x="3"/>
      </t>
    </mdx>
    <mdx n="0" f="v">
      <t c="3">
        <n x="8"/>
        <n x="84"/>
        <n x="4"/>
      </t>
    </mdx>
    <mdx n="0" f="v">
      <t c="3">
        <n x="8"/>
        <n x="84"/>
        <n x="5"/>
      </t>
    </mdx>
    <mdx n="0" f="v">
      <t c="3">
        <n x="8"/>
        <n x="84"/>
        <n x="6"/>
      </t>
    </mdx>
    <mdx n="0" f="m">
      <t c="1">
        <n x="85"/>
      </t>
    </mdx>
    <mdx n="0" f="v">
      <t c="3">
        <n x="8"/>
        <n x="85"/>
        <n x="1"/>
      </t>
    </mdx>
    <mdx n="0" f="v">
      <t c="3">
        <n x="8"/>
        <n x="85"/>
        <n x="2"/>
      </t>
    </mdx>
    <mdx n="0" f="v">
      <t c="3">
        <n x="8"/>
        <n x="85"/>
        <n x="3"/>
      </t>
    </mdx>
    <mdx n="0" f="v">
      <t c="3">
        <n x="8"/>
        <n x="85"/>
        <n x="4"/>
      </t>
    </mdx>
    <mdx n="0" f="v">
      <t c="3">
        <n x="8"/>
        <n x="85"/>
        <n x="5"/>
      </t>
    </mdx>
    <mdx n="0" f="v">
      <t c="3">
        <n x="8"/>
        <n x="85"/>
        <n x="6"/>
      </t>
    </mdx>
    <mdx n="0" f="m">
      <t c="1">
        <n x="86"/>
      </t>
    </mdx>
    <mdx n="0" f="v">
      <t c="3">
        <n x="8"/>
        <n x="86"/>
        <n x="1"/>
      </t>
    </mdx>
    <mdx n="0" f="v">
      <t c="3">
        <n x="8"/>
        <n x="86"/>
        <n x="2"/>
      </t>
    </mdx>
    <mdx n="0" f="v">
      <t c="3">
        <n x="8"/>
        <n x="86"/>
        <n x="3"/>
      </t>
    </mdx>
    <mdx n="0" f="v">
      <t c="3">
        <n x="8"/>
        <n x="86"/>
        <n x="4"/>
      </t>
    </mdx>
    <mdx n="0" f="v">
      <t c="3">
        <n x="8"/>
        <n x="86"/>
        <n x="5"/>
      </t>
    </mdx>
    <mdx n="0" f="v">
      <t c="3">
        <n x="8"/>
        <n x="86"/>
        <n x="6"/>
      </t>
    </mdx>
    <mdx n="0" f="m">
      <t c="1">
        <n x="87"/>
      </t>
    </mdx>
    <mdx n="0" f="v">
      <t c="3">
        <n x="8"/>
        <n x="87"/>
        <n x="1"/>
      </t>
    </mdx>
    <mdx n="0" f="v">
      <t c="3">
        <n x="8"/>
        <n x="87"/>
        <n x="2"/>
      </t>
    </mdx>
    <mdx n="0" f="v">
      <t c="3">
        <n x="8"/>
        <n x="87"/>
        <n x="3"/>
      </t>
    </mdx>
    <mdx n="0" f="v">
      <t c="3">
        <n x="8"/>
        <n x="87"/>
        <n x="4"/>
      </t>
    </mdx>
    <mdx n="0" f="v">
      <t c="3">
        <n x="8"/>
        <n x="87"/>
        <n x="5"/>
      </t>
    </mdx>
    <mdx n="0" f="v">
      <t c="3">
        <n x="8"/>
        <n x="87"/>
        <n x="6"/>
      </t>
    </mdx>
    <mdx n="0" f="m">
      <t c="1">
        <n x="88"/>
      </t>
    </mdx>
    <mdx n="0" f="v">
      <t c="3">
        <n x="8"/>
        <n x="88"/>
        <n x="1"/>
      </t>
    </mdx>
    <mdx n="0" f="v">
      <t c="3">
        <n x="8"/>
        <n x="88"/>
        <n x="2"/>
      </t>
    </mdx>
    <mdx n="0" f="v">
      <t c="3">
        <n x="8"/>
        <n x="88"/>
        <n x="3"/>
      </t>
    </mdx>
    <mdx n="0" f="v">
      <t c="3">
        <n x="8"/>
        <n x="88"/>
        <n x="4"/>
      </t>
    </mdx>
    <mdx n="0" f="v">
      <t c="3">
        <n x="8"/>
        <n x="88"/>
        <n x="5"/>
      </t>
    </mdx>
    <mdx n="0" f="v">
      <t c="3">
        <n x="8"/>
        <n x="88"/>
        <n x="6"/>
      </t>
    </mdx>
    <mdx n="0" f="m">
      <t c="1">
        <n x="89"/>
      </t>
    </mdx>
    <mdx n="0" f="v">
      <t c="3">
        <n x="8"/>
        <n x="89"/>
        <n x="1"/>
      </t>
    </mdx>
    <mdx n="0" f="v">
      <t c="3">
        <n x="8"/>
        <n x="89"/>
        <n x="2"/>
      </t>
    </mdx>
    <mdx n="0" f="v">
      <t c="3">
        <n x="8"/>
        <n x="89"/>
        <n x="3"/>
      </t>
    </mdx>
    <mdx n="0" f="v">
      <t c="3">
        <n x="8"/>
        <n x="89"/>
        <n x="4"/>
      </t>
    </mdx>
    <mdx n="0" f="v">
      <t c="3">
        <n x="8"/>
        <n x="89"/>
        <n x="5"/>
      </t>
    </mdx>
    <mdx n="0" f="v">
      <t c="3">
        <n x="8"/>
        <n x="89"/>
        <n x="6"/>
      </t>
    </mdx>
    <mdx n="0" f="m">
      <t c="1">
        <n x="90"/>
      </t>
    </mdx>
    <mdx n="0" f="v">
      <t c="3">
        <n x="8"/>
        <n x="90"/>
        <n x="1"/>
      </t>
    </mdx>
    <mdx n="0" f="v">
      <t c="3">
        <n x="8"/>
        <n x="90"/>
        <n x="2"/>
      </t>
    </mdx>
    <mdx n="0" f="v">
      <t c="3">
        <n x="8"/>
        <n x="90"/>
        <n x="3"/>
      </t>
    </mdx>
    <mdx n="0" f="v">
      <t c="3">
        <n x="8"/>
        <n x="90"/>
        <n x="4"/>
      </t>
    </mdx>
    <mdx n="0" f="v">
      <t c="3">
        <n x="8"/>
        <n x="90"/>
        <n x="5"/>
      </t>
    </mdx>
    <mdx n="0" f="v">
      <t c="3">
        <n x="8"/>
        <n x="90"/>
        <n x="6"/>
      </t>
    </mdx>
    <mdx n="0" f="m">
      <t c="1">
        <n x="91"/>
      </t>
    </mdx>
    <mdx n="0" f="v">
      <t c="3">
        <n x="8"/>
        <n x="91"/>
        <n x="1"/>
      </t>
    </mdx>
    <mdx n="0" f="v">
      <t c="3">
        <n x="8"/>
        <n x="91"/>
        <n x="2"/>
      </t>
    </mdx>
    <mdx n="0" f="v">
      <t c="3">
        <n x="8"/>
        <n x="91"/>
        <n x="3"/>
      </t>
    </mdx>
    <mdx n="0" f="v">
      <t c="3">
        <n x="8"/>
        <n x="91"/>
        <n x="4"/>
      </t>
    </mdx>
    <mdx n="0" f="v">
      <t c="3">
        <n x="8"/>
        <n x="91"/>
        <n x="5"/>
      </t>
    </mdx>
    <mdx n="0" f="v">
      <t c="3">
        <n x="8"/>
        <n x="91"/>
        <n x="6"/>
      </t>
    </mdx>
    <mdx n="0" f="m">
      <t c="1">
        <n x="92"/>
      </t>
    </mdx>
    <mdx n="0" f="v">
      <t c="3">
        <n x="8"/>
        <n x="92"/>
        <n x="1"/>
      </t>
    </mdx>
    <mdx n="0" f="v">
      <t c="3">
        <n x="8"/>
        <n x="92"/>
        <n x="2"/>
      </t>
    </mdx>
    <mdx n="0" f="v">
      <t c="3">
        <n x="8"/>
        <n x="92"/>
        <n x="3"/>
      </t>
    </mdx>
    <mdx n="0" f="v">
      <t c="3">
        <n x="8"/>
        <n x="92"/>
        <n x="4"/>
      </t>
    </mdx>
    <mdx n="0" f="v">
      <t c="3">
        <n x="8"/>
        <n x="92"/>
        <n x="5"/>
      </t>
    </mdx>
    <mdx n="0" f="v">
      <t c="3">
        <n x="8"/>
        <n x="92"/>
        <n x="6"/>
      </t>
    </mdx>
    <mdx n="0" f="m">
      <t c="1">
        <n x="93"/>
      </t>
    </mdx>
    <mdx n="0" f="v">
      <t c="3">
        <n x="8"/>
        <n x="93"/>
        <n x="1"/>
      </t>
    </mdx>
    <mdx n="0" f="v">
      <t c="3">
        <n x="8"/>
        <n x="93"/>
        <n x="2"/>
      </t>
    </mdx>
    <mdx n="0" f="v">
      <t c="3">
        <n x="8"/>
        <n x="93"/>
        <n x="3"/>
      </t>
    </mdx>
    <mdx n="0" f="v">
      <t c="3">
        <n x="8"/>
        <n x="93"/>
        <n x="4"/>
      </t>
    </mdx>
    <mdx n="0" f="v">
      <t c="3">
        <n x="8"/>
        <n x="93"/>
        <n x="5"/>
      </t>
    </mdx>
    <mdx n="0" f="v">
      <t c="3">
        <n x="8"/>
        <n x="93"/>
        <n x="6"/>
      </t>
    </mdx>
    <mdx n="0" f="m">
      <t c="1">
        <n x="94"/>
      </t>
    </mdx>
    <mdx n="0" f="v">
      <t c="3">
        <n x="8"/>
        <n x="94"/>
        <n x="1"/>
      </t>
    </mdx>
    <mdx n="0" f="v">
      <t c="3">
        <n x="8"/>
        <n x="94"/>
        <n x="2"/>
      </t>
    </mdx>
    <mdx n="0" f="v">
      <t c="3">
        <n x="8"/>
        <n x="94"/>
        <n x="3"/>
      </t>
    </mdx>
    <mdx n="0" f="v">
      <t c="3">
        <n x="8"/>
        <n x="94"/>
        <n x="4"/>
      </t>
    </mdx>
    <mdx n="0" f="v">
      <t c="3">
        <n x="8"/>
        <n x="94"/>
        <n x="5"/>
      </t>
    </mdx>
    <mdx n="0" f="v">
      <t c="3">
        <n x="8"/>
        <n x="94"/>
        <n x="6"/>
      </t>
    </mdx>
    <mdx n="0" f="m">
      <t c="1">
        <n x="95"/>
      </t>
    </mdx>
    <mdx n="0" f="v">
      <t c="3">
        <n x="8"/>
        <n x="95"/>
        <n x="1"/>
      </t>
    </mdx>
    <mdx n="0" f="v">
      <t c="3">
        <n x="8"/>
        <n x="95"/>
        <n x="2"/>
      </t>
    </mdx>
    <mdx n="0" f="v">
      <t c="3">
        <n x="8"/>
        <n x="95"/>
        <n x="3"/>
      </t>
    </mdx>
    <mdx n="0" f="v">
      <t c="3">
        <n x="8"/>
        <n x="95"/>
        <n x="4"/>
      </t>
    </mdx>
    <mdx n="0" f="v">
      <t c="3">
        <n x="8"/>
        <n x="95"/>
        <n x="5"/>
      </t>
    </mdx>
    <mdx n="0" f="v">
      <t c="3">
        <n x="8"/>
        <n x="95"/>
        <n x="6"/>
      </t>
    </mdx>
    <mdx n="0" f="m">
      <t c="1">
        <n x="96"/>
      </t>
    </mdx>
    <mdx n="0" f="v">
      <t c="3">
        <n x="8"/>
        <n x="96"/>
        <n x="1"/>
      </t>
    </mdx>
    <mdx n="0" f="v">
      <t c="3">
        <n x="8"/>
        <n x="96"/>
        <n x="2"/>
      </t>
    </mdx>
    <mdx n="0" f="v">
      <t c="3">
        <n x="8"/>
        <n x="96"/>
        <n x="3"/>
      </t>
    </mdx>
    <mdx n="0" f="v">
      <t c="3">
        <n x="8"/>
        <n x="96"/>
        <n x="4"/>
      </t>
    </mdx>
    <mdx n="0" f="v">
      <t c="3">
        <n x="8"/>
        <n x="96"/>
        <n x="5"/>
      </t>
    </mdx>
    <mdx n="0" f="v">
      <t c="3">
        <n x="8"/>
        <n x="96"/>
        <n x="6"/>
      </t>
    </mdx>
    <mdx n="0" f="m">
      <t c="1">
        <n x="97"/>
      </t>
    </mdx>
    <mdx n="0" f="v">
      <t c="3">
        <n x="8"/>
        <n x="97"/>
        <n x="1"/>
      </t>
    </mdx>
    <mdx n="0" f="v">
      <t c="3">
        <n x="8"/>
        <n x="97"/>
        <n x="2"/>
      </t>
    </mdx>
    <mdx n="0" f="v">
      <t c="3">
        <n x="8"/>
        <n x="97"/>
        <n x="3"/>
      </t>
    </mdx>
    <mdx n="0" f="v">
      <t c="3">
        <n x="8"/>
        <n x="97"/>
        <n x="4"/>
      </t>
    </mdx>
    <mdx n="0" f="v">
      <t c="3">
        <n x="8"/>
        <n x="97"/>
        <n x="5"/>
      </t>
    </mdx>
    <mdx n="0" f="v">
      <t c="3">
        <n x="8"/>
        <n x="97"/>
        <n x="6"/>
      </t>
    </mdx>
    <mdx n="0" f="m">
      <t c="1">
        <n x="98"/>
      </t>
    </mdx>
    <mdx n="0" f="v">
      <t c="3">
        <n x="8"/>
        <n x="98"/>
        <n x="1"/>
      </t>
    </mdx>
    <mdx n="0" f="v">
      <t c="3">
        <n x="8"/>
        <n x="98"/>
        <n x="2"/>
      </t>
    </mdx>
    <mdx n="0" f="v">
      <t c="3">
        <n x="8"/>
        <n x="98"/>
        <n x="3"/>
      </t>
    </mdx>
    <mdx n="0" f="v">
      <t c="3">
        <n x="8"/>
        <n x="98"/>
        <n x="4"/>
      </t>
    </mdx>
    <mdx n="0" f="v">
      <t c="3">
        <n x="8"/>
        <n x="98"/>
        <n x="5"/>
      </t>
    </mdx>
    <mdx n="0" f="v">
      <t c="3">
        <n x="8"/>
        <n x="98"/>
        <n x="6"/>
      </t>
    </mdx>
    <mdx n="0" f="m">
      <t c="1">
        <n x="99"/>
      </t>
    </mdx>
    <mdx n="0" f="v">
      <t c="3">
        <n x="8"/>
        <n x="99"/>
        <n x="1"/>
      </t>
    </mdx>
    <mdx n="0" f="v">
      <t c="3">
        <n x="8"/>
        <n x="99"/>
        <n x="2"/>
      </t>
    </mdx>
    <mdx n="0" f="v">
      <t c="3">
        <n x="8"/>
        <n x="99"/>
        <n x="3"/>
      </t>
    </mdx>
    <mdx n="0" f="v">
      <t c="3">
        <n x="8"/>
        <n x="99"/>
        <n x="4"/>
      </t>
    </mdx>
    <mdx n="0" f="v">
      <t c="3">
        <n x="8"/>
        <n x="99"/>
        <n x="5"/>
      </t>
    </mdx>
    <mdx n="0" f="v">
      <t c="3">
        <n x="8"/>
        <n x="99"/>
        <n x="6"/>
      </t>
    </mdx>
    <mdx n="0" f="m">
      <t c="1">
        <n x="100"/>
      </t>
    </mdx>
    <mdx n="0" f="v">
      <t c="3">
        <n x="8"/>
        <n x="100"/>
        <n x="1"/>
      </t>
    </mdx>
    <mdx n="0" f="v">
      <t c="3">
        <n x="8"/>
        <n x="100"/>
        <n x="2"/>
      </t>
    </mdx>
    <mdx n="0" f="v">
      <t c="3">
        <n x="8"/>
        <n x="100"/>
        <n x="3"/>
      </t>
    </mdx>
    <mdx n="0" f="v">
      <t c="3">
        <n x="8"/>
        <n x="100"/>
        <n x="4"/>
      </t>
    </mdx>
    <mdx n="0" f="v">
      <t c="3">
        <n x="8"/>
        <n x="100"/>
        <n x="5"/>
      </t>
    </mdx>
    <mdx n="0" f="v">
      <t c="3">
        <n x="8"/>
        <n x="100"/>
        <n x="6"/>
      </t>
    </mdx>
    <mdx n="0" f="m">
      <t c="1">
        <n x="101"/>
      </t>
    </mdx>
    <mdx n="0" f="v">
      <t c="3">
        <n x="8"/>
        <n x="101"/>
        <n x="1"/>
      </t>
    </mdx>
    <mdx n="0" f="v">
      <t c="3">
        <n x="8"/>
        <n x="101"/>
        <n x="2"/>
      </t>
    </mdx>
    <mdx n="0" f="v">
      <t c="3">
        <n x="8"/>
        <n x="101"/>
        <n x="3"/>
      </t>
    </mdx>
    <mdx n="0" f="v">
      <t c="3">
        <n x="8"/>
        <n x="101"/>
        <n x="4"/>
      </t>
    </mdx>
    <mdx n="0" f="v">
      <t c="3">
        <n x="8"/>
        <n x="101"/>
        <n x="5"/>
      </t>
    </mdx>
    <mdx n="0" f="v">
      <t c="3">
        <n x="8"/>
        <n x="101"/>
        <n x="6"/>
      </t>
    </mdx>
    <mdx n="0" f="m">
      <t c="1">
        <n x="102"/>
      </t>
    </mdx>
    <mdx n="0" f="v">
      <t c="3">
        <n x="8"/>
        <n x="102"/>
        <n x="1"/>
      </t>
    </mdx>
    <mdx n="0" f="v">
      <t c="3">
        <n x="8"/>
        <n x="102"/>
        <n x="2"/>
      </t>
    </mdx>
    <mdx n="0" f="v">
      <t c="3">
        <n x="8"/>
        <n x="102"/>
        <n x="3"/>
      </t>
    </mdx>
    <mdx n="0" f="v">
      <t c="3">
        <n x="8"/>
        <n x="102"/>
        <n x="4"/>
      </t>
    </mdx>
    <mdx n="0" f="v">
      <t c="3">
        <n x="8"/>
        <n x="102"/>
        <n x="5"/>
      </t>
    </mdx>
    <mdx n="0" f="v">
      <t c="3">
        <n x="8"/>
        <n x="102"/>
        <n x="6"/>
      </t>
    </mdx>
    <mdx n="0" f="m">
      <t c="1">
        <n x="103"/>
      </t>
    </mdx>
    <mdx n="0" f="v">
      <t c="3">
        <n x="8"/>
        <n x="103"/>
        <n x="1"/>
      </t>
    </mdx>
    <mdx n="0" f="v">
      <t c="3">
        <n x="8"/>
        <n x="103"/>
        <n x="2"/>
      </t>
    </mdx>
    <mdx n="0" f="v">
      <t c="3">
        <n x="8"/>
        <n x="103"/>
        <n x="3"/>
      </t>
    </mdx>
    <mdx n="0" f="v">
      <t c="3">
        <n x="8"/>
        <n x="103"/>
        <n x="4"/>
      </t>
    </mdx>
    <mdx n="0" f="v">
      <t c="3">
        <n x="8"/>
        <n x="103"/>
        <n x="5"/>
      </t>
    </mdx>
    <mdx n="0" f="v">
      <t c="3">
        <n x="8"/>
        <n x="103"/>
        <n x="6"/>
      </t>
    </mdx>
    <mdx n="0" f="m">
      <t c="1">
        <n x="104"/>
      </t>
    </mdx>
    <mdx n="0" f="v">
      <t c="3">
        <n x="8"/>
        <n x="104"/>
        <n x="1"/>
      </t>
    </mdx>
    <mdx n="0" f="v">
      <t c="3">
        <n x="8"/>
        <n x="104"/>
        <n x="2"/>
      </t>
    </mdx>
    <mdx n="0" f="v">
      <t c="3">
        <n x="8"/>
        <n x="104"/>
        <n x="3"/>
      </t>
    </mdx>
    <mdx n="0" f="v">
      <t c="3">
        <n x="8"/>
        <n x="104"/>
        <n x="5"/>
      </t>
    </mdx>
    <mdx n="0" f="v">
      <t c="3">
        <n x="8"/>
        <n x="104"/>
        <n x="6"/>
      </t>
    </mdx>
    <mdx n="0" f="m">
      <t c="1">
        <n x="105"/>
      </t>
    </mdx>
    <mdx n="0" f="v">
      <t c="3">
        <n x="8"/>
        <n x="105"/>
        <n x="1"/>
      </t>
    </mdx>
    <mdx n="0" f="v">
      <t c="3">
        <n x="8"/>
        <n x="105"/>
        <n x="2"/>
      </t>
    </mdx>
    <mdx n="0" f="v">
      <t c="3">
        <n x="8"/>
        <n x="105"/>
        <n x="3"/>
      </t>
    </mdx>
    <mdx n="0" f="v">
      <t c="3">
        <n x="8"/>
        <n x="105"/>
        <n x="4"/>
      </t>
    </mdx>
    <mdx n="0" f="v">
      <t c="3">
        <n x="8"/>
        <n x="105"/>
        <n x="5"/>
      </t>
    </mdx>
    <mdx n="0" f="v">
      <t c="3">
        <n x="8"/>
        <n x="105"/>
        <n x="6"/>
      </t>
    </mdx>
    <mdx n="0" f="m">
      <t c="1">
        <n x="106"/>
      </t>
    </mdx>
    <mdx n="0" f="v">
      <t c="3">
        <n x="8"/>
        <n x="106"/>
        <n x="1"/>
      </t>
    </mdx>
    <mdx n="0" f="v">
      <t c="3">
        <n x="8"/>
        <n x="106"/>
        <n x="2"/>
      </t>
    </mdx>
    <mdx n="0" f="v">
      <t c="3">
        <n x="8"/>
        <n x="106"/>
        <n x="3"/>
      </t>
    </mdx>
    <mdx n="0" f="v">
      <t c="3">
        <n x="8"/>
        <n x="106"/>
        <n x="4"/>
      </t>
    </mdx>
    <mdx n="0" f="v">
      <t c="3">
        <n x="8"/>
        <n x="106"/>
        <n x="5"/>
      </t>
    </mdx>
    <mdx n="0" f="v">
      <t c="3">
        <n x="8"/>
        <n x="106"/>
        <n x="6"/>
      </t>
    </mdx>
    <mdx n="0" f="m">
      <t c="1">
        <n x="107"/>
      </t>
    </mdx>
    <mdx n="0" f="v">
      <t c="3">
        <n x="8"/>
        <n x="107"/>
        <n x="1"/>
      </t>
    </mdx>
    <mdx n="0" f="v">
      <t c="3">
        <n x="8"/>
        <n x="107"/>
        <n x="2"/>
      </t>
    </mdx>
    <mdx n="0" f="v">
      <t c="3">
        <n x="8"/>
        <n x="107"/>
        <n x="3"/>
      </t>
    </mdx>
    <mdx n="0" f="v">
      <t c="3">
        <n x="8"/>
        <n x="107"/>
        <n x="4"/>
      </t>
    </mdx>
    <mdx n="0" f="v">
      <t c="3">
        <n x="8"/>
        <n x="107"/>
        <n x="5"/>
      </t>
    </mdx>
    <mdx n="0" f="v">
      <t c="3">
        <n x="8"/>
        <n x="107"/>
        <n x="6"/>
      </t>
    </mdx>
    <mdx n="0" f="m">
      <t c="1">
        <n x="108"/>
      </t>
    </mdx>
    <mdx n="0" f="v">
      <t c="3">
        <n x="8"/>
        <n x="108"/>
        <n x="1"/>
      </t>
    </mdx>
    <mdx n="0" f="v">
      <t c="3">
        <n x="8"/>
        <n x="108"/>
        <n x="2"/>
      </t>
    </mdx>
    <mdx n="0" f="v">
      <t c="3">
        <n x="8"/>
        <n x="108"/>
        <n x="3"/>
      </t>
    </mdx>
    <mdx n="0" f="v">
      <t c="3">
        <n x="8"/>
        <n x="108"/>
        <n x="4"/>
      </t>
    </mdx>
    <mdx n="0" f="v">
      <t c="3">
        <n x="8"/>
        <n x="108"/>
        <n x="5"/>
      </t>
    </mdx>
    <mdx n="0" f="v">
      <t c="3">
        <n x="8"/>
        <n x="108"/>
        <n x="6"/>
      </t>
    </mdx>
    <mdx n="0" f="m">
      <t c="1">
        <n x="109"/>
      </t>
    </mdx>
    <mdx n="0" f="v">
      <t c="3">
        <n x="8"/>
        <n x="109"/>
        <n x="1"/>
      </t>
    </mdx>
    <mdx n="0" f="v">
      <t c="3">
        <n x="8"/>
        <n x="109"/>
        <n x="2"/>
      </t>
    </mdx>
    <mdx n="0" f="v">
      <t c="3">
        <n x="8"/>
        <n x="109"/>
        <n x="3"/>
      </t>
    </mdx>
    <mdx n="0" f="v">
      <t c="3">
        <n x="8"/>
        <n x="109"/>
        <n x="4"/>
      </t>
    </mdx>
    <mdx n="0" f="v">
      <t c="3">
        <n x="8"/>
        <n x="109"/>
        <n x="6"/>
      </t>
    </mdx>
    <mdx n="0" f="m">
      <t c="1">
        <n x="110"/>
      </t>
    </mdx>
    <mdx n="0" f="v">
      <t c="3">
        <n x="8"/>
        <n x="110"/>
        <n x="1"/>
      </t>
    </mdx>
    <mdx n="0" f="v">
      <t c="3">
        <n x="8"/>
        <n x="110"/>
        <n x="2"/>
      </t>
    </mdx>
    <mdx n="0" f="v">
      <t c="3">
        <n x="8"/>
        <n x="110"/>
        <n x="3"/>
      </t>
    </mdx>
    <mdx n="0" f="v">
      <t c="3">
        <n x="8"/>
        <n x="110"/>
        <n x="4"/>
      </t>
    </mdx>
    <mdx n="0" f="v">
      <t c="3">
        <n x="8"/>
        <n x="110"/>
        <n x="5"/>
      </t>
    </mdx>
    <mdx n="0" f="v">
      <t c="3">
        <n x="8"/>
        <n x="110"/>
        <n x="6"/>
      </t>
    </mdx>
    <mdx n="0" f="m">
      <t c="1">
        <n x="111"/>
      </t>
    </mdx>
    <mdx n="0" f="v">
      <t c="3">
        <n x="8"/>
        <n x="111"/>
        <n x="1"/>
      </t>
    </mdx>
    <mdx n="0" f="v">
      <t c="3">
        <n x="8"/>
        <n x="111"/>
        <n x="2"/>
      </t>
    </mdx>
    <mdx n="0" f="v">
      <t c="3">
        <n x="8"/>
        <n x="111"/>
        <n x="3"/>
      </t>
    </mdx>
    <mdx n="0" f="v">
      <t c="3">
        <n x="8"/>
        <n x="111"/>
        <n x="4"/>
      </t>
    </mdx>
    <mdx n="0" f="v">
      <t c="3">
        <n x="8"/>
        <n x="111"/>
        <n x="5"/>
      </t>
    </mdx>
    <mdx n="0" f="m">
      <t c="1">
        <n x="112"/>
      </t>
    </mdx>
    <mdx n="0" f="v">
      <t c="3">
        <n x="8"/>
        <n x="112"/>
        <n x="1"/>
      </t>
    </mdx>
    <mdx n="0" f="v">
      <t c="3">
        <n x="8"/>
        <n x="112"/>
        <n x="2"/>
      </t>
    </mdx>
    <mdx n="0" f="v">
      <t c="3">
        <n x="8"/>
        <n x="112"/>
        <n x="3"/>
      </t>
    </mdx>
    <mdx n="0" f="v">
      <t c="3">
        <n x="8"/>
        <n x="112"/>
        <n x="6"/>
      </t>
    </mdx>
    <mdx n="0" f="m">
      <t c="1">
        <n x="113"/>
      </t>
    </mdx>
    <mdx n="0" f="v">
      <t c="3">
        <n x="8"/>
        <n x="113"/>
        <n x="1"/>
      </t>
    </mdx>
    <mdx n="0" f="v">
      <t c="3">
        <n x="8"/>
        <n x="113"/>
        <n x="2"/>
      </t>
    </mdx>
    <mdx n="0" f="v">
      <t c="3">
        <n x="8"/>
        <n x="113"/>
        <n x="3"/>
      </t>
    </mdx>
    <mdx n="0" f="m">
      <t c="1">
        <n x="114"/>
      </t>
    </mdx>
    <mdx n="0" f="v">
      <t c="3">
        <n x="8"/>
        <n x="114"/>
        <n x="1"/>
      </t>
    </mdx>
    <mdx n="0" f="v">
      <t c="3">
        <n x="8"/>
        <n x="114"/>
        <n x="2"/>
      </t>
    </mdx>
    <mdx n="0" f="v">
      <t c="3">
        <n x="8"/>
        <n x="114"/>
        <n x="3"/>
      </t>
    </mdx>
    <mdx n="0" f="m">
      <t c="1">
        <n x="115"/>
      </t>
    </mdx>
    <mdx n="0" f="v">
      <t c="3">
        <n x="8"/>
        <n x="115"/>
        <n x="1"/>
      </t>
    </mdx>
    <mdx n="0" f="v">
      <t c="3">
        <n x="8"/>
        <n x="115"/>
        <n x="2"/>
      </t>
    </mdx>
    <mdx n="0" f="v">
      <t c="3">
        <n x="8"/>
        <n x="115"/>
        <n x="3"/>
      </t>
    </mdx>
    <mdx n="0" f="v">
      <t c="3">
        <n x="8"/>
        <n x="115"/>
        <n x="5"/>
      </t>
    </mdx>
    <mdx n="0" f="m">
      <t c="1">
        <n x="116"/>
      </t>
    </mdx>
    <mdx n="0" f="v">
      <t c="3">
        <n x="8"/>
        <n x="116"/>
        <n x="1"/>
      </t>
    </mdx>
    <mdx n="0" f="v">
      <t c="3">
        <n x="8"/>
        <n x="116"/>
        <n x="2"/>
      </t>
    </mdx>
    <mdx n="0" f="v">
      <t c="3">
        <n x="8"/>
        <n x="116"/>
        <n x="5"/>
      </t>
    </mdx>
    <mdx n="0" f="m">
      <t c="1">
        <n x="117"/>
      </t>
    </mdx>
    <mdx n="0" f="v">
      <t c="3">
        <n x="8"/>
        <n x="117"/>
        <n x="1"/>
      </t>
    </mdx>
    <mdx n="0" f="v">
      <t c="3">
        <n x="8"/>
        <n x="117"/>
        <n x="2"/>
      </t>
    </mdx>
    <mdx n="0" f="v">
      <t c="3">
        <n x="8"/>
        <n x="117"/>
        <n x="5"/>
      </t>
    </mdx>
    <mdx n="0" f="m">
      <t c="1">
        <n x="118"/>
      </t>
    </mdx>
    <mdx n="0" f="v">
      <t c="3">
        <n x="8"/>
        <n x="118"/>
        <n x="1"/>
      </t>
    </mdx>
    <mdx n="0" f="v">
      <t c="3">
        <n x="8"/>
        <n x="118"/>
        <n x="2"/>
      </t>
    </mdx>
    <mdx n="0" f="v">
      <t c="3">
        <n x="8"/>
        <n x="118"/>
        <n x="3"/>
      </t>
    </mdx>
    <mdx n="0" f="m">
      <t c="1">
        <n x="119"/>
      </t>
    </mdx>
    <mdx n="0" f="v">
      <t c="3">
        <n x="8"/>
        <n x="119"/>
        <n x="1"/>
      </t>
    </mdx>
    <mdx n="0" f="v">
      <t c="3">
        <n x="8"/>
        <n x="119"/>
        <n x="2"/>
      </t>
    </mdx>
    <mdx n="0" f="m">
      <t c="1">
        <n x="120"/>
      </t>
    </mdx>
    <mdx n="0" f="v">
      <t c="3">
        <n x="8"/>
        <n x="120"/>
        <n x="1"/>
      </t>
    </mdx>
    <mdx n="0" f="v">
      <t c="3">
        <n x="8"/>
        <n x="120"/>
        <n x="2"/>
      </t>
    </mdx>
    <mdx n="0" f="m">
      <t c="1">
        <n x="121"/>
      </t>
    </mdx>
    <mdx n="0" f="v">
      <t c="3">
        <n x="8"/>
        <n x="121"/>
        <n x="1"/>
      </t>
    </mdx>
    <mdx n="0" f="v">
      <t c="3">
        <n x="8"/>
        <n x="121"/>
        <n x="2"/>
      </t>
    </mdx>
    <mdx n="0" f="m">
      <t c="1">
        <n x="122"/>
      </t>
    </mdx>
    <mdx n="0" f="m">
      <t c="1">
        <n x="123"/>
      </t>
    </mdx>
    <mdx n="0" f="v">
      <t c="3">
        <n x="8"/>
        <n x="123"/>
        <n x="1"/>
      </t>
    </mdx>
    <mdx n="0" f="v">
      <t c="3">
        <n x="8"/>
        <n x="123"/>
        <n x="2"/>
      </t>
    </mdx>
    <mdx n="0" f="s">
      <ms ns="124" c="0"/>
    </mdx>
    <mdx n="0" f="s">
      <ms ns="125" c="0"/>
    </mdx>
    <mdx n="127" f="v">
      <t c="4" si="132">
        <n x="128"/>
        <n x="129"/>
        <n x="130"/>
        <n x="131"/>
      </t>
    </mdx>
    <mdx n="127" f="v">
      <t c="4" si="132">
        <n x="128"/>
        <n x="133"/>
        <n x="134"/>
        <n x="131"/>
      </t>
    </mdx>
    <mdx n="127" f="s">
      <ms ns="137" c="0"/>
    </mdx>
    <mdx n="127" f="m">
      <t c="1">
        <n x="138"/>
      </t>
    </mdx>
    <mdx n="127" f="m">
      <t c="1">
        <n x="139"/>
      </t>
    </mdx>
    <mdx n="127" f="m">
      <t c="1">
        <n x="140"/>
      </t>
    </mdx>
    <mdx n="127" f="m">
      <t c="1">
        <n x="141"/>
      </t>
    </mdx>
    <mdx n="127" f="m">
      <t c="1">
        <n x="142"/>
      </t>
    </mdx>
    <mdx n="127" f="s">
      <ms ns="143" c="0"/>
    </mdx>
    <mdx n="127" f="m">
      <t c="1">
        <n x="144"/>
      </t>
    </mdx>
    <mdx n="127" f="m">
      <t c="1">
        <n x="145"/>
      </t>
    </mdx>
    <mdx n="127" f="v">
      <t c="3" si="148">
        <n x="146"/>
        <n x="147"/>
        <n x="137" s="1"/>
      </t>
    </mdx>
    <mdx n="127" f="v">
      <t c="3" si="148">
        <n x="146"/>
        <n x="147"/>
        <n x="138"/>
      </t>
    </mdx>
    <mdx n="127" f="v">
      <t c="3" si="148">
        <n x="146"/>
        <n x="147"/>
        <n x="139"/>
      </t>
    </mdx>
    <mdx n="127" f="v">
      <t c="3" si="148">
        <n x="146"/>
        <n x="147"/>
        <n x="140"/>
      </t>
    </mdx>
    <mdx n="127" f="v">
      <t c="3" si="148">
        <n x="146"/>
        <n x="147"/>
        <n x="141"/>
      </t>
    </mdx>
    <mdx n="127" f="v">
      <t c="3" si="148">
        <n x="146"/>
        <n x="147"/>
        <n x="142"/>
      </t>
    </mdx>
    <mdx n="127" f="v">
      <t c="3" si="148">
        <n x="146"/>
        <n x="147"/>
        <n x="143" s="1"/>
      </t>
    </mdx>
    <mdx n="127" f="v">
      <t c="3" si="148">
        <n x="146"/>
        <n x="149"/>
        <n x="137" s="1"/>
      </t>
    </mdx>
    <mdx n="127" f="v">
      <t c="3" si="148">
        <n x="146"/>
        <n x="149"/>
        <n x="138"/>
      </t>
    </mdx>
    <mdx n="127" f="v">
      <t c="3" si="148">
        <n x="146"/>
        <n x="149"/>
        <n x="139"/>
      </t>
    </mdx>
    <mdx n="127" f="v">
      <t c="3" si="148">
        <n x="146"/>
        <n x="149"/>
        <n x="140"/>
      </t>
    </mdx>
    <mdx n="127" f="v">
      <t c="3" si="148">
        <n x="146"/>
        <n x="149"/>
        <n x="141"/>
      </t>
    </mdx>
    <mdx n="127" f="v">
      <t c="3" si="148">
        <n x="146"/>
        <n x="149"/>
        <n x="142"/>
      </t>
    </mdx>
    <mdx n="127" f="v">
      <t c="3" si="148">
        <n x="146"/>
        <n x="149"/>
        <n x="143" s="1"/>
      </t>
    </mdx>
    <mdx n="127" f="v">
      <t c="3" si="148">
        <n x="146"/>
        <n x="150"/>
        <n x="137" s="1"/>
      </t>
    </mdx>
    <mdx n="127" f="v">
      <t c="3" si="148">
        <n x="146"/>
        <n x="150"/>
        <n x="138"/>
      </t>
    </mdx>
    <mdx n="127" f="v">
      <t c="3" si="148">
        <n x="146"/>
        <n x="150"/>
        <n x="139"/>
      </t>
    </mdx>
    <mdx n="127" f="v">
      <t c="3" si="148">
        <n x="146"/>
        <n x="150"/>
        <n x="140"/>
      </t>
    </mdx>
    <mdx n="127" f="v">
      <t c="3" si="148">
        <n x="146"/>
        <n x="150"/>
        <n x="141"/>
      </t>
    </mdx>
    <mdx n="127" f="v">
      <t c="3" si="148">
        <n x="146"/>
        <n x="150"/>
        <n x="142"/>
      </t>
    </mdx>
    <mdx n="127" f="v">
      <t c="3" si="148">
        <n x="146"/>
        <n x="150"/>
        <n x="143" s="1"/>
      </t>
    </mdx>
    <mdx n="127" f="v">
      <t c="3" si="148">
        <n x="146"/>
        <n x="151"/>
        <n x="137" s="1"/>
      </t>
    </mdx>
    <mdx n="127" f="v">
      <t c="3" si="148">
        <n x="146"/>
        <n x="151"/>
        <n x="138"/>
      </t>
    </mdx>
    <mdx n="127" f="v">
      <t c="3" si="148">
        <n x="146"/>
        <n x="151"/>
        <n x="139"/>
      </t>
    </mdx>
    <mdx n="127" f="v">
      <t c="3" si="148">
        <n x="146"/>
        <n x="151"/>
        <n x="140"/>
      </t>
    </mdx>
    <mdx n="127" f="v">
      <t c="3" si="148">
        <n x="146"/>
        <n x="151"/>
        <n x="141"/>
      </t>
    </mdx>
    <mdx n="127" f="v">
      <t c="3" si="148">
        <n x="146"/>
        <n x="151"/>
        <n x="142"/>
      </t>
    </mdx>
    <mdx n="127" f="v">
      <t c="3" si="148">
        <n x="146"/>
        <n x="151"/>
        <n x="143" s="1"/>
      </t>
    </mdx>
    <mdx n="127" f="v">
      <t c="3" si="148">
        <n x="146"/>
        <n x="136"/>
        <n x="137" s="1"/>
      </t>
    </mdx>
    <mdx n="127" f="v">
      <t c="3" si="148">
        <n x="146"/>
        <n x="136"/>
        <n x="138"/>
      </t>
    </mdx>
    <mdx n="127" f="v">
      <t c="3" si="148">
        <n x="146"/>
        <n x="136"/>
        <n x="139"/>
      </t>
    </mdx>
    <mdx n="127" f="v">
      <t c="3" si="148">
        <n x="146"/>
        <n x="136"/>
        <n x="140"/>
      </t>
    </mdx>
    <mdx n="127" f="v">
      <t c="3" si="148">
        <n x="146"/>
        <n x="136"/>
        <n x="141"/>
      </t>
    </mdx>
    <mdx n="127" f="v">
      <t c="3" si="148">
        <n x="146"/>
        <n x="136"/>
        <n x="142"/>
      </t>
    </mdx>
    <mdx n="127" f="v">
      <t c="3" si="148">
        <n x="146"/>
        <n x="136"/>
        <n x="143" s="1"/>
      </t>
    </mdx>
    <mdx n="127" f="v">
      <t c="3" si="148">
        <n x="146"/>
        <n x="133"/>
        <n x="137" s="1"/>
      </t>
    </mdx>
    <mdx n="127" f="v">
      <t c="3" si="148">
        <n x="146"/>
        <n x="133"/>
        <n x="138"/>
      </t>
    </mdx>
    <mdx n="127" f="v">
      <t c="3" si="148">
        <n x="146"/>
        <n x="133"/>
        <n x="139"/>
      </t>
    </mdx>
    <mdx n="127" f="v">
      <t c="3" si="148">
        <n x="146"/>
        <n x="133"/>
        <n x="140"/>
      </t>
    </mdx>
    <mdx n="127" f="v">
      <t c="3" si="148">
        <n x="146"/>
        <n x="133"/>
        <n x="141"/>
      </t>
    </mdx>
    <mdx n="127" f="v">
      <t c="3" si="148">
        <n x="146"/>
        <n x="133"/>
        <n x="142"/>
      </t>
    </mdx>
    <mdx n="127" f="v">
      <t c="3" si="148">
        <n x="146"/>
        <n x="133"/>
        <n x="143" s="1"/>
      </t>
    </mdx>
    <mdx n="127" f="v">
      <t c="3" si="148">
        <n x="146"/>
        <n x="152"/>
        <n x="137" s="1"/>
      </t>
    </mdx>
    <mdx n="127" f="v">
      <t c="3" si="148">
        <n x="146"/>
        <n x="152"/>
        <n x="138"/>
      </t>
    </mdx>
    <mdx n="127" f="v">
      <t c="3" si="148">
        <n x="146"/>
        <n x="152"/>
        <n x="139"/>
      </t>
    </mdx>
    <mdx n="127" f="v">
      <t c="3" si="148">
        <n x="146"/>
        <n x="152"/>
        <n x="140"/>
      </t>
    </mdx>
    <mdx n="127" f="v">
      <t c="3" si="148">
        <n x="146"/>
        <n x="152"/>
        <n x="141"/>
      </t>
    </mdx>
    <mdx n="127" f="v">
      <t c="3" si="148">
        <n x="146"/>
        <n x="152"/>
        <n x="142"/>
      </t>
    </mdx>
    <mdx n="127" f="v">
      <t c="3" si="148">
        <n x="146"/>
        <n x="152"/>
        <n x="143" s="1"/>
      </t>
    </mdx>
    <mdx n="127" f="v">
      <t c="3" si="148">
        <n x="146"/>
        <n x="153"/>
        <n x="137" s="1"/>
      </t>
    </mdx>
    <mdx n="127" f="v">
      <t c="3" si="148">
        <n x="146"/>
        <n x="153"/>
        <n x="138"/>
      </t>
    </mdx>
    <mdx n="127" f="v">
      <t c="3" si="148">
        <n x="146"/>
        <n x="153"/>
        <n x="139"/>
      </t>
    </mdx>
    <mdx n="127" f="v">
      <t c="3" si="148">
        <n x="146"/>
        <n x="153"/>
        <n x="140"/>
      </t>
    </mdx>
    <mdx n="127" f="v">
      <t c="3" si="148">
        <n x="146"/>
        <n x="153"/>
        <n x="141"/>
      </t>
    </mdx>
    <mdx n="127" f="v">
      <t c="3" si="148">
        <n x="146"/>
        <n x="153"/>
        <n x="142"/>
      </t>
    </mdx>
    <mdx n="127" f="v">
      <t c="3" si="148">
        <n x="146"/>
        <n x="153"/>
        <n x="143" s="1"/>
      </t>
    </mdx>
    <mdx n="127" f="v">
      <t c="3" si="148">
        <n x="146"/>
        <n x="154"/>
        <n x="137" s="1"/>
      </t>
    </mdx>
    <mdx n="127" f="v">
      <t c="3" si="148">
        <n x="146"/>
        <n x="154"/>
        <n x="138"/>
      </t>
    </mdx>
    <mdx n="127" f="v">
      <t c="3" si="148">
        <n x="146"/>
        <n x="154"/>
        <n x="139"/>
      </t>
    </mdx>
    <mdx n="127" f="v">
      <t c="3" si="148">
        <n x="146"/>
        <n x="154"/>
        <n x="140"/>
      </t>
    </mdx>
    <mdx n="127" f="v">
      <t c="3" si="148">
        <n x="146"/>
        <n x="154"/>
        <n x="141"/>
      </t>
    </mdx>
    <mdx n="127" f="v">
      <t c="3" si="148">
        <n x="146"/>
        <n x="154"/>
        <n x="142"/>
      </t>
    </mdx>
    <mdx n="127" f="v">
      <t c="3" si="148">
        <n x="146"/>
        <n x="154"/>
        <n x="143" s="1"/>
      </t>
    </mdx>
    <mdx n="127" f="v">
      <t c="3" si="148">
        <n x="146"/>
        <n x="135"/>
        <n x="137" s="1"/>
      </t>
    </mdx>
    <mdx n="127" f="v">
      <t c="3" si="148">
        <n x="146"/>
        <n x="135"/>
        <n x="138"/>
      </t>
    </mdx>
    <mdx n="127" f="v">
      <t c="3" si="148">
        <n x="146"/>
        <n x="135"/>
        <n x="139"/>
      </t>
    </mdx>
    <mdx n="127" f="v">
      <t c="3" si="148">
        <n x="146"/>
        <n x="135"/>
        <n x="140"/>
      </t>
    </mdx>
    <mdx n="127" f="v">
      <t c="3" si="148">
        <n x="146"/>
        <n x="135"/>
        <n x="141"/>
      </t>
    </mdx>
    <mdx n="127" f="v">
      <t c="3" si="148">
        <n x="146"/>
        <n x="135"/>
        <n x="142"/>
      </t>
    </mdx>
    <mdx n="127" f="v">
      <t c="3" si="148">
        <n x="146"/>
        <n x="135"/>
        <n x="143" s="1"/>
      </t>
    </mdx>
    <mdx n="127" f="v">
      <t c="3" si="148">
        <n x="146"/>
        <n x="155"/>
        <n x="137" s="1"/>
      </t>
    </mdx>
    <mdx n="127" f="v">
      <t c="3" si="148">
        <n x="146"/>
        <n x="155"/>
        <n x="138"/>
      </t>
    </mdx>
    <mdx n="127" f="v">
      <t c="3" si="148">
        <n x="146"/>
        <n x="155"/>
        <n x="139"/>
      </t>
    </mdx>
    <mdx n="127" f="v">
      <t c="3" si="148">
        <n x="146"/>
        <n x="155"/>
        <n x="140"/>
      </t>
    </mdx>
    <mdx n="127" f="v">
      <t c="3" si="148">
        <n x="146"/>
        <n x="155"/>
        <n x="141"/>
      </t>
    </mdx>
    <mdx n="127" f="v">
      <t c="3" si="148">
        <n x="146"/>
        <n x="155"/>
        <n x="142"/>
      </t>
    </mdx>
    <mdx n="127" f="v">
      <t c="3" si="148">
        <n x="146"/>
        <n x="155"/>
        <n x="143" s="1"/>
      </t>
    </mdx>
    <mdx n="127" f="v">
      <t c="3" si="148">
        <n x="146"/>
        <n x="156"/>
        <n x="137" s="1"/>
      </t>
    </mdx>
    <mdx n="127" f="v">
      <t c="3" si="148">
        <n x="146"/>
        <n x="156"/>
        <n x="138"/>
      </t>
    </mdx>
    <mdx n="127" f="v">
      <t c="3" si="148">
        <n x="146"/>
        <n x="156"/>
        <n x="139"/>
      </t>
    </mdx>
    <mdx n="127" f="v">
      <t c="3" si="148">
        <n x="146"/>
        <n x="156"/>
        <n x="140"/>
      </t>
    </mdx>
    <mdx n="127" f="v">
      <t c="3" si="148">
        <n x="146"/>
        <n x="156"/>
        <n x="141"/>
      </t>
    </mdx>
    <mdx n="127" f="v">
      <t c="3" si="148">
        <n x="146"/>
        <n x="156"/>
        <n x="142"/>
      </t>
    </mdx>
    <mdx n="127" f="v">
      <t c="3" si="148">
        <n x="146"/>
        <n x="156"/>
        <n x="143" s="1"/>
      </t>
    </mdx>
    <mdx n="127" f="v">
      <t c="3" si="148">
        <n x="146"/>
        <n x="157"/>
        <n x="137" s="1"/>
      </t>
    </mdx>
    <mdx n="127" f="v">
      <t c="3" si="148">
        <n x="146"/>
        <n x="157"/>
        <n x="138"/>
      </t>
    </mdx>
    <mdx n="127" f="v">
      <t c="3" si="148">
        <n x="146"/>
        <n x="157"/>
        <n x="139"/>
      </t>
    </mdx>
    <mdx n="127" f="v">
      <t c="3" si="148">
        <n x="146"/>
        <n x="157"/>
        <n x="140"/>
      </t>
    </mdx>
    <mdx n="127" f="v">
      <t c="3" si="148">
        <n x="146"/>
        <n x="157"/>
        <n x="141"/>
      </t>
    </mdx>
    <mdx n="127" f="v">
      <t c="3" si="148">
        <n x="146"/>
        <n x="157"/>
        <n x="142"/>
      </t>
    </mdx>
    <mdx n="127" f="v">
      <t c="3" si="148">
        <n x="146"/>
        <n x="157"/>
        <n x="143" s="1"/>
      </t>
    </mdx>
    <mdx n="127" f="v">
      <t c="3" si="148">
        <n x="146"/>
        <n x="158"/>
        <n x="137" s="1"/>
      </t>
    </mdx>
    <mdx n="127" f="v">
      <t c="3" si="148">
        <n x="146"/>
        <n x="158"/>
        <n x="138"/>
      </t>
    </mdx>
    <mdx n="127" f="v">
      <t c="3" si="148">
        <n x="146"/>
        <n x="158"/>
        <n x="139"/>
      </t>
    </mdx>
    <mdx n="127" f="v">
      <t c="3" si="148">
        <n x="146"/>
        <n x="158"/>
        <n x="140"/>
      </t>
    </mdx>
    <mdx n="127" f="v">
      <t c="3" si="148">
        <n x="146"/>
        <n x="158"/>
        <n x="141"/>
      </t>
    </mdx>
    <mdx n="127" f="v">
      <t c="3" si="148">
        <n x="146"/>
        <n x="158"/>
        <n x="142"/>
      </t>
    </mdx>
    <mdx n="127" f="v">
      <t c="3" si="148">
        <n x="146"/>
        <n x="158"/>
        <n x="143" s="1"/>
      </t>
    </mdx>
    <mdx n="127" f="v">
      <t c="3" si="148">
        <n x="146"/>
        <n x="159"/>
        <n x="137" s="1"/>
      </t>
    </mdx>
    <mdx n="127" f="v">
      <t c="3" si="148">
        <n x="146"/>
        <n x="159"/>
        <n x="138"/>
      </t>
    </mdx>
    <mdx n="127" f="v">
      <t c="3" si="148">
        <n x="146"/>
        <n x="159"/>
        <n x="139"/>
      </t>
    </mdx>
    <mdx n="127" f="v">
      <t c="3" si="148">
        <n x="146"/>
        <n x="159"/>
        <n x="140"/>
      </t>
    </mdx>
    <mdx n="127" f="v">
      <t c="3" si="148">
        <n x="146"/>
        <n x="159"/>
        <n x="141"/>
      </t>
    </mdx>
    <mdx n="127" f="v">
      <t c="3" si="148">
        <n x="146"/>
        <n x="159"/>
        <n x="142"/>
      </t>
    </mdx>
    <mdx n="127" f="v">
      <t c="3" si="148">
        <n x="146"/>
        <n x="159"/>
        <n x="143" s="1"/>
      </t>
    </mdx>
    <mdx n="127" f="v">
      <t c="3" si="148">
        <n x="146"/>
        <n x="160"/>
        <n x="137" s="1"/>
      </t>
    </mdx>
    <mdx n="127" f="v">
      <t c="3" si="148">
        <n x="146"/>
        <n x="160"/>
        <n x="138"/>
      </t>
    </mdx>
    <mdx n="127" f="v">
      <t c="3" si="148">
        <n x="146"/>
        <n x="160"/>
        <n x="139"/>
      </t>
    </mdx>
    <mdx n="127" f="v">
      <t c="3" si="148">
        <n x="146"/>
        <n x="160"/>
        <n x="140"/>
      </t>
    </mdx>
    <mdx n="127" f="v">
      <t c="3" si="148">
        <n x="146"/>
        <n x="160"/>
        <n x="141"/>
      </t>
    </mdx>
    <mdx n="127" f="v">
      <t c="3" si="148">
        <n x="146"/>
        <n x="160"/>
        <n x="142"/>
      </t>
    </mdx>
    <mdx n="127" f="v">
      <t c="3" si="148">
        <n x="146"/>
        <n x="160"/>
        <n x="143" s="1"/>
      </t>
    </mdx>
    <mdx n="127" f="v">
      <t c="3" si="148">
        <n x="146"/>
        <n x="161"/>
        <n x="137" s="1"/>
      </t>
    </mdx>
    <mdx n="127" f="v">
      <t c="3" si="148">
        <n x="146"/>
        <n x="161"/>
        <n x="138"/>
      </t>
    </mdx>
    <mdx n="127" f="v">
      <t c="3" si="148">
        <n x="146"/>
        <n x="161"/>
        <n x="139"/>
      </t>
    </mdx>
    <mdx n="127" f="v">
      <t c="3" si="148">
        <n x="146"/>
        <n x="161"/>
        <n x="140"/>
      </t>
    </mdx>
    <mdx n="127" f="v">
      <t c="3" si="148">
        <n x="146"/>
        <n x="161"/>
        <n x="141"/>
      </t>
    </mdx>
    <mdx n="127" f="v">
      <t c="3" si="148">
        <n x="146"/>
        <n x="161"/>
        <n x="142"/>
      </t>
    </mdx>
    <mdx n="127" f="v">
      <t c="3" si="148">
        <n x="146"/>
        <n x="161"/>
        <n x="143" s="1"/>
      </t>
    </mdx>
    <mdx n="127" f="v">
      <t c="3" si="148">
        <n x="146"/>
        <n x="162"/>
        <n x="137" s="1"/>
      </t>
    </mdx>
    <mdx n="127" f="v">
      <t c="3" si="148">
        <n x="146"/>
        <n x="162"/>
        <n x="138"/>
      </t>
    </mdx>
    <mdx n="127" f="v">
      <t c="3" si="148">
        <n x="146"/>
        <n x="162"/>
        <n x="139"/>
      </t>
    </mdx>
    <mdx n="127" f="v">
      <t c="3" si="148">
        <n x="146"/>
        <n x="162"/>
        <n x="140"/>
      </t>
    </mdx>
    <mdx n="127" f="v">
      <t c="3" si="148">
        <n x="146"/>
        <n x="162"/>
        <n x="141"/>
      </t>
    </mdx>
    <mdx n="127" f="v">
      <t c="3" si="148">
        <n x="146"/>
        <n x="162"/>
        <n x="142"/>
      </t>
    </mdx>
    <mdx n="127" f="v">
      <t c="3" si="148">
        <n x="146"/>
        <n x="162"/>
        <n x="143" s="1"/>
      </t>
    </mdx>
    <mdx n="127" f="v">
      <t c="3" si="148">
        <n x="146"/>
        <n x="163"/>
        <n x="137" s="1"/>
      </t>
    </mdx>
    <mdx n="127" f="v">
      <t c="3" si="148">
        <n x="146"/>
        <n x="163"/>
        <n x="138"/>
      </t>
    </mdx>
    <mdx n="127" f="v">
      <t c="3" si="148">
        <n x="146"/>
        <n x="163"/>
        <n x="139"/>
      </t>
    </mdx>
    <mdx n="127" f="v">
      <t c="3" si="148">
        <n x="146"/>
        <n x="163"/>
        <n x="140"/>
      </t>
    </mdx>
    <mdx n="127" f="v">
      <t c="3" si="148">
        <n x="146"/>
        <n x="163"/>
        <n x="141"/>
      </t>
    </mdx>
    <mdx n="127" f="v">
      <t c="3" si="148">
        <n x="146"/>
        <n x="163"/>
        <n x="142"/>
      </t>
    </mdx>
    <mdx n="127" f="v">
      <t c="3" si="148">
        <n x="146"/>
        <n x="163"/>
        <n x="143" s="1"/>
      </t>
    </mdx>
    <mdx n="127" f="v">
      <t c="3" si="148">
        <n x="146"/>
        <n x="164"/>
        <n x="137" s="1"/>
      </t>
    </mdx>
    <mdx n="127" f="v">
      <t c="3" si="148">
        <n x="146"/>
        <n x="164"/>
        <n x="138"/>
      </t>
    </mdx>
    <mdx n="127" f="v">
      <t c="3" si="148">
        <n x="146"/>
        <n x="164"/>
        <n x="139"/>
      </t>
    </mdx>
    <mdx n="127" f="v">
      <t c="3" si="148">
        <n x="146"/>
        <n x="164"/>
        <n x="140"/>
      </t>
    </mdx>
    <mdx n="127" f="v">
      <t c="3" si="148">
        <n x="146"/>
        <n x="164"/>
        <n x="141"/>
      </t>
    </mdx>
    <mdx n="127" f="v">
      <t c="3" si="148">
        <n x="146"/>
        <n x="164"/>
        <n x="142"/>
      </t>
    </mdx>
    <mdx n="127" f="v">
      <t c="3" si="148">
        <n x="146"/>
        <n x="164"/>
        <n x="143" s="1"/>
      </t>
    </mdx>
    <mdx n="127" f="v">
      <t c="3" si="148">
        <n x="146"/>
        <n x="165"/>
        <n x="137" s="1"/>
      </t>
    </mdx>
    <mdx n="127" f="v">
      <t c="3" si="148">
        <n x="146"/>
        <n x="165"/>
        <n x="138"/>
      </t>
    </mdx>
    <mdx n="127" f="v">
      <t c="3" si="148">
        <n x="146"/>
        <n x="165"/>
        <n x="139"/>
      </t>
    </mdx>
    <mdx n="127" f="v">
      <t c="3" si="148">
        <n x="146"/>
        <n x="165"/>
        <n x="140"/>
      </t>
    </mdx>
    <mdx n="127" f="v">
      <t c="3" si="148">
        <n x="146"/>
        <n x="165"/>
        <n x="141"/>
      </t>
    </mdx>
    <mdx n="127" f="v">
      <t c="3" si="148">
        <n x="146"/>
        <n x="165"/>
        <n x="142"/>
      </t>
    </mdx>
    <mdx n="127" f="v">
      <t c="3" si="148">
        <n x="146"/>
        <n x="165"/>
        <n x="143" s="1"/>
      </t>
    </mdx>
    <mdx n="127" f="v">
      <t c="3" si="148">
        <n x="146"/>
        <n x="166"/>
        <n x="137" s="1"/>
      </t>
    </mdx>
    <mdx n="127" f="v">
      <t c="3" si="148">
        <n x="146"/>
        <n x="166"/>
        <n x="138"/>
      </t>
    </mdx>
    <mdx n="127" f="v">
      <t c="3" si="148">
        <n x="146"/>
        <n x="166"/>
        <n x="139"/>
      </t>
    </mdx>
    <mdx n="127" f="v">
      <t c="3" si="148">
        <n x="146"/>
        <n x="166"/>
        <n x="140"/>
      </t>
    </mdx>
    <mdx n="127" f="v">
      <t c="3" si="148">
        <n x="146"/>
        <n x="166"/>
        <n x="141"/>
      </t>
    </mdx>
    <mdx n="127" f="v">
      <t c="3" si="148">
        <n x="146"/>
        <n x="166"/>
        <n x="142"/>
      </t>
    </mdx>
    <mdx n="127" f="v">
      <t c="3" si="148">
        <n x="146"/>
        <n x="166"/>
        <n x="143" s="1"/>
      </t>
    </mdx>
    <mdx n="127" f="v">
      <t c="3" si="148">
        <n x="146"/>
        <n x="167"/>
        <n x="137" s="1"/>
      </t>
    </mdx>
    <mdx n="127" f="v">
      <t c="3" si="148">
        <n x="146"/>
        <n x="167"/>
        <n x="138"/>
      </t>
    </mdx>
    <mdx n="127" f="v">
      <t c="3" si="148">
        <n x="146"/>
        <n x="167"/>
        <n x="139"/>
      </t>
    </mdx>
    <mdx n="127" f="v">
      <t c="3" si="148">
        <n x="146"/>
        <n x="167"/>
        <n x="140"/>
      </t>
    </mdx>
    <mdx n="127" f="v">
      <t c="3" si="148">
        <n x="146"/>
        <n x="167"/>
        <n x="141"/>
      </t>
    </mdx>
    <mdx n="127" f="v">
      <t c="3" si="148">
        <n x="146"/>
        <n x="167"/>
        <n x="142"/>
      </t>
    </mdx>
    <mdx n="127" f="v">
      <t c="3" si="148">
        <n x="146"/>
        <n x="167"/>
        <n x="143" s="1"/>
      </t>
    </mdx>
    <mdx n="127" f="v">
      <t c="3" si="148">
        <n x="146"/>
        <n x="168"/>
        <n x="137" s="1"/>
      </t>
    </mdx>
    <mdx n="127" f="v">
      <t c="3" si="148">
        <n x="146"/>
        <n x="168"/>
        <n x="138"/>
      </t>
    </mdx>
    <mdx n="127" f="v">
      <t c="3" si="148">
        <n x="146"/>
        <n x="168"/>
        <n x="139"/>
      </t>
    </mdx>
    <mdx n="127" f="v">
      <t c="3" si="148">
        <n x="146"/>
        <n x="168"/>
        <n x="140"/>
      </t>
    </mdx>
    <mdx n="127" f="v">
      <t c="3" si="148">
        <n x="146"/>
        <n x="168"/>
        <n x="141"/>
      </t>
    </mdx>
    <mdx n="127" f="v">
      <t c="3" si="148">
        <n x="146"/>
        <n x="168"/>
        <n x="142"/>
      </t>
    </mdx>
    <mdx n="127" f="v">
      <t c="3" si="148">
        <n x="146"/>
        <n x="168"/>
        <n x="143" s="1"/>
      </t>
    </mdx>
    <mdx n="127" f="v">
      <t c="3" si="148">
        <n x="146"/>
        <n x="169"/>
        <n x="137" s="1"/>
      </t>
    </mdx>
    <mdx n="127" f="v">
      <t c="3" si="148">
        <n x="146"/>
        <n x="169"/>
        <n x="138"/>
      </t>
    </mdx>
    <mdx n="127" f="v">
      <t c="3" si="148">
        <n x="146"/>
        <n x="169"/>
        <n x="139"/>
      </t>
    </mdx>
    <mdx n="127" f="v">
      <t c="3" si="148">
        <n x="146"/>
        <n x="169"/>
        <n x="140"/>
      </t>
    </mdx>
    <mdx n="127" f="v">
      <t c="3" si="148">
        <n x="146"/>
        <n x="169"/>
        <n x="141"/>
      </t>
    </mdx>
    <mdx n="127" f="v">
      <t c="3" si="148">
        <n x="146"/>
        <n x="169"/>
        <n x="142"/>
      </t>
    </mdx>
    <mdx n="127" f="v">
      <t c="3" si="148">
        <n x="146"/>
        <n x="169"/>
        <n x="143" s="1"/>
      </t>
    </mdx>
    <mdx n="127" f="v">
      <t c="3" si="148">
        <n x="146"/>
        <n x="170"/>
        <n x="137" s="1"/>
      </t>
    </mdx>
    <mdx n="127" f="v">
      <t c="3" si="148">
        <n x="146"/>
        <n x="170"/>
        <n x="138"/>
      </t>
    </mdx>
    <mdx n="127" f="v">
      <t c="3" si="148">
        <n x="146"/>
        <n x="170"/>
        <n x="139"/>
      </t>
    </mdx>
    <mdx n="127" f="v">
      <t c="3" si="148">
        <n x="146"/>
        <n x="170"/>
        <n x="140"/>
      </t>
    </mdx>
    <mdx n="127" f="v">
      <t c="3" si="148">
        <n x="146"/>
        <n x="170"/>
        <n x="141"/>
      </t>
    </mdx>
    <mdx n="127" f="v">
      <t c="3" si="148">
        <n x="146"/>
        <n x="170"/>
        <n x="142"/>
      </t>
    </mdx>
    <mdx n="127" f="v">
      <t c="3" si="148">
        <n x="146"/>
        <n x="170"/>
        <n x="143" s="1"/>
      </t>
    </mdx>
    <mdx n="127" f="v">
      <t c="3" si="148">
        <n x="146"/>
        <n x="171"/>
        <n x="137" s="1"/>
      </t>
    </mdx>
    <mdx n="127" f="v">
      <t c="3" si="148">
        <n x="146"/>
        <n x="171"/>
        <n x="138"/>
      </t>
    </mdx>
    <mdx n="127" f="v">
      <t c="3" si="148">
        <n x="146"/>
        <n x="171"/>
        <n x="139"/>
      </t>
    </mdx>
    <mdx n="127" f="v">
      <t c="3" si="148">
        <n x="146"/>
        <n x="171"/>
        <n x="140"/>
      </t>
    </mdx>
    <mdx n="127" f="v">
      <t c="3" si="148">
        <n x="146"/>
        <n x="171"/>
        <n x="141"/>
      </t>
    </mdx>
    <mdx n="127" f="v">
      <t c="3" si="148">
        <n x="146"/>
        <n x="171"/>
        <n x="142"/>
      </t>
    </mdx>
    <mdx n="127" f="v">
      <t c="3" si="148">
        <n x="146"/>
        <n x="171"/>
        <n x="143" s="1"/>
      </t>
    </mdx>
    <mdx n="127" f="v">
      <t c="3" si="148">
        <n x="146"/>
        <n x="129"/>
        <n x="137" s="1"/>
      </t>
    </mdx>
    <mdx n="127" f="v">
      <t c="3" si="148">
        <n x="146"/>
        <n x="129"/>
        <n x="138"/>
      </t>
    </mdx>
    <mdx n="127" f="v">
      <t c="3" si="148">
        <n x="146"/>
        <n x="129"/>
        <n x="139"/>
      </t>
    </mdx>
    <mdx n="127" f="v">
      <t c="3" si="148">
        <n x="146"/>
        <n x="129"/>
        <n x="140"/>
      </t>
    </mdx>
    <mdx n="127" f="v">
      <t c="3" si="148">
        <n x="146"/>
        <n x="129"/>
        <n x="141"/>
      </t>
    </mdx>
    <mdx n="127" f="v">
      <t c="3" si="148">
        <n x="146"/>
        <n x="129"/>
        <n x="142"/>
      </t>
    </mdx>
    <mdx n="127" f="v">
      <t c="3" si="148">
        <n x="146"/>
        <n x="129"/>
        <n x="143" s="1"/>
      </t>
    </mdx>
    <mdx n="127" f="v">
      <t c="3" si="148">
        <n x="146"/>
        <n x="172"/>
        <n x="137" s="1"/>
      </t>
    </mdx>
    <mdx n="127" f="v">
      <t c="3" si="148">
        <n x="146"/>
        <n x="172"/>
        <n x="138"/>
      </t>
    </mdx>
    <mdx n="127" f="v">
      <t c="3" si="148">
        <n x="146"/>
        <n x="172"/>
        <n x="139"/>
      </t>
    </mdx>
    <mdx n="127" f="v">
      <t c="3" si="148">
        <n x="146"/>
        <n x="172"/>
        <n x="140"/>
      </t>
    </mdx>
    <mdx n="127" f="v">
      <t c="3" si="148">
        <n x="146"/>
        <n x="172"/>
        <n x="141"/>
      </t>
    </mdx>
    <mdx n="127" f="v">
      <t c="3" si="148">
        <n x="146"/>
        <n x="172"/>
        <n x="142"/>
      </t>
    </mdx>
    <mdx n="127" f="v">
      <t c="3" si="148">
        <n x="146"/>
        <n x="172"/>
        <n x="143" s="1"/>
      </t>
    </mdx>
    <mdx n="126" f="s">
      <ms ns="173" c="0"/>
    </mdx>
    <mdx n="176" f="s">
      <ms ns="174" c="0"/>
    </mdx>
    <mdx n="176" f="s">
      <ms ns="175" c="0"/>
    </mdx>
    <mdx n="127" f="v">
      <t c="4" si="132">
        <n x="128"/>
        <n x="135"/>
        <n x="177"/>
        <n x="131"/>
      </t>
    </mdx>
    <mdx n="126" f="s">
      <ms ns="178" c="0"/>
    </mdx>
  </mdxMetadata>
  <valueMetadata count="99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  <bk>
      <rc t="1" v="414"/>
    </bk>
    <bk>
      <rc t="1" v="415"/>
    </bk>
    <bk>
      <rc t="1" v="416"/>
    </bk>
    <bk>
      <rc t="1" v="417"/>
    </bk>
    <bk>
      <rc t="1" v="418"/>
    </bk>
    <bk>
      <rc t="1" v="419"/>
    </bk>
    <bk>
      <rc t="1" v="420"/>
    </bk>
    <bk>
      <rc t="1" v="421"/>
    </bk>
    <bk>
      <rc t="1" v="422"/>
    </bk>
    <bk>
      <rc t="1" v="423"/>
    </bk>
    <bk>
      <rc t="1" v="424"/>
    </bk>
    <bk>
      <rc t="1" v="425"/>
    </bk>
    <bk>
      <rc t="1" v="426"/>
    </bk>
    <bk>
      <rc t="1" v="427"/>
    </bk>
    <bk>
      <rc t="1" v="428"/>
    </bk>
    <bk>
      <rc t="1" v="429"/>
    </bk>
    <bk>
      <rc t="1" v="430"/>
    </bk>
    <bk>
      <rc t="1" v="431"/>
    </bk>
    <bk>
      <rc t="1" v="432"/>
    </bk>
    <bk>
      <rc t="1" v="433"/>
    </bk>
    <bk>
      <rc t="1" v="434"/>
    </bk>
    <bk>
      <rc t="1" v="435"/>
    </bk>
    <bk>
      <rc t="1" v="436"/>
    </bk>
    <bk>
      <rc t="1" v="437"/>
    </bk>
    <bk>
      <rc t="1" v="438"/>
    </bk>
    <bk>
      <rc t="1" v="439"/>
    </bk>
    <bk>
      <rc t="1" v="440"/>
    </bk>
    <bk>
      <rc t="1" v="441"/>
    </bk>
    <bk>
      <rc t="1" v="442"/>
    </bk>
    <bk>
      <rc t="1" v="443"/>
    </bk>
    <bk>
      <rc t="1" v="444"/>
    </bk>
    <bk>
      <rc t="1" v="445"/>
    </bk>
    <bk>
      <rc t="1" v="446"/>
    </bk>
    <bk>
      <rc t="1" v="447"/>
    </bk>
    <bk>
      <rc t="1" v="448"/>
    </bk>
    <bk>
      <rc t="1" v="449"/>
    </bk>
    <bk>
      <rc t="1" v="450"/>
    </bk>
    <bk>
      <rc t="1" v="451"/>
    </bk>
    <bk>
      <rc t="1" v="452"/>
    </bk>
    <bk>
      <rc t="1" v="453"/>
    </bk>
    <bk>
      <rc t="1" v="454"/>
    </bk>
    <bk>
      <rc t="1" v="455"/>
    </bk>
    <bk>
      <rc t="1" v="456"/>
    </bk>
    <bk>
      <rc t="1" v="457"/>
    </bk>
    <bk>
      <rc t="1" v="458"/>
    </bk>
    <bk>
      <rc t="1" v="459"/>
    </bk>
    <bk>
      <rc t="1" v="460"/>
    </bk>
    <bk>
      <rc t="1" v="461"/>
    </bk>
    <bk>
      <rc t="1" v="462"/>
    </bk>
    <bk>
      <rc t="1" v="463"/>
    </bk>
    <bk>
      <rc t="1" v="464"/>
    </bk>
    <bk>
      <rc t="1" v="465"/>
    </bk>
    <bk>
      <rc t="1" v="466"/>
    </bk>
    <bk>
      <rc t="1" v="467"/>
    </bk>
    <bk>
      <rc t="1" v="468"/>
    </bk>
    <bk>
      <rc t="1" v="469"/>
    </bk>
    <bk>
      <rc t="1" v="470"/>
    </bk>
    <bk>
      <rc t="1" v="471"/>
    </bk>
    <bk>
      <rc t="1" v="472"/>
    </bk>
    <bk>
      <rc t="1" v="473"/>
    </bk>
    <bk>
      <rc t="1" v="474"/>
    </bk>
    <bk>
      <rc t="1" v="475"/>
    </bk>
    <bk>
      <rc t="1" v="476"/>
    </bk>
    <bk>
      <rc t="1" v="477"/>
    </bk>
    <bk>
      <rc t="1" v="478"/>
    </bk>
    <bk>
      <rc t="1" v="479"/>
    </bk>
    <bk>
      <rc t="1" v="480"/>
    </bk>
    <bk>
      <rc t="1" v="481"/>
    </bk>
    <bk>
      <rc t="1" v="482"/>
    </bk>
    <bk>
      <rc t="1" v="483"/>
    </bk>
    <bk>
      <rc t="1" v="484"/>
    </bk>
    <bk>
      <rc t="1" v="485"/>
    </bk>
    <bk>
      <rc t="1" v="486"/>
    </bk>
    <bk>
      <rc t="1" v="487"/>
    </bk>
    <bk>
      <rc t="1" v="488"/>
    </bk>
    <bk>
      <rc t="1" v="489"/>
    </bk>
    <bk>
      <rc t="1" v="490"/>
    </bk>
    <bk>
      <rc t="1" v="491"/>
    </bk>
    <bk>
      <rc t="1" v="492"/>
    </bk>
    <bk>
      <rc t="1" v="493"/>
    </bk>
    <bk>
      <rc t="1" v="494"/>
    </bk>
    <bk>
      <rc t="1" v="495"/>
    </bk>
    <bk>
      <rc t="1" v="496"/>
    </bk>
    <bk>
      <rc t="1" v="497"/>
    </bk>
    <bk>
      <rc t="1" v="498"/>
    </bk>
    <bk>
      <rc t="1" v="499"/>
    </bk>
    <bk>
      <rc t="1" v="500"/>
    </bk>
    <bk>
      <rc t="1" v="501"/>
    </bk>
    <bk>
      <rc t="1" v="502"/>
    </bk>
    <bk>
      <rc t="1" v="503"/>
    </bk>
    <bk>
      <rc t="1" v="504"/>
    </bk>
    <bk>
      <rc t="1" v="505"/>
    </bk>
    <bk>
      <rc t="1" v="506"/>
    </bk>
    <bk>
      <rc t="1" v="507"/>
    </bk>
    <bk>
      <rc t="1" v="508"/>
    </bk>
    <bk>
      <rc t="1" v="509"/>
    </bk>
    <bk>
      <rc t="1" v="510"/>
    </bk>
    <bk>
      <rc t="1" v="511"/>
    </bk>
    <bk>
      <rc t="1" v="512"/>
    </bk>
    <bk>
      <rc t="1" v="513"/>
    </bk>
    <bk>
      <rc t="1" v="514"/>
    </bk>
    <bk>
      <rc t="1" v="515"/>
    </bk>
    <bk>
      <rc t="1" v="516"/>
    </bk>
    <bk>
      <rc t="1" v="517"/>
    </bk>
    <bk>
      <rc t="1" v="518"/>
    </bk>
    <bk>
      <rc t="1" v="519"/>
    </bk>
    <bk>
      <rc t="1" v="520"/>
    </bk>
    <bk>
      <rc t="1" v="521"/>
    </bk>
    <bk>
      <rc t="1" v="522"/>
    </bk>
    <bk>
      <rc t="1" v="523"/>
    </bk>
    <bk>
      <rc t="1" v="524"/>
    </bk>
    <bk>
      <rc t="1" v="525"/>
    </bk>
    <bk>
      <rc t="1" v="526"/>
    </bk>
    <bk>
      <rc t="1" v="527"/>
    </bk>
    <bk>
      <rc t="1" v="528"/>
    </bk>
    <bk>
      <rc t="1" v="529"/>
    </bk>
    <bk>
      <rc t="1" v="530"/>
    </bk>
    <bk>
      <rc t="1" v="531"/>
    </bk>
    <bk>
      <rc t="1" v="532"/>
    </bk>
    <bk>
      <rc t="1" v="533"/>
    </bk>
    <bk>
      <rc t="1" v="534"/>
    </bk>
    <bk>
      <rc t="1" v="535"/>
    </bk>
    <bk>
      <rc t="1" v="536"/>
    </bk>
    <bk>
      <rc t="1" v="537"/>
    </bk>
    <bk>
      <rc t="1" v="538"/>
    </bk>
    <bk>
      <rc t="1" v="539"/>
    </bk>
    <bk>
      <rc t="1" v="540"/>
    </bk>
    <bk>
      <rc t="1" v="541"/>
    </bk>
    <bk>
      <rc t="1" v="542"/>
    </bk>
    <bk>
      <rc t="1" v="543"/>
    </bk>
    <bk>
      <rc t="1" v="544"/>
    </bk>
    <bk>
      <rc t="1" v="545"/>
    </bk>
    <bk>
      <rc t="1" v="546"/>
    </bk>
    <bk>
      <rc t="1" v="547"/>
    </bk>
    <bk>
      <rc t="1" v="548"/>
    </bk>
    <bk>
      <rc t="1" v="549"/>
    </bk>
    <bk>
      <rc t="1" v="550"/>
    </bk>
    <bk>
      <rc t="1" v="551"/>
    </bk>
    <bk>
      <rc t="1" v="552"/>
    </bk>
    <bk>
      <rc t="1" v="553"/>
    </bk>
    <bk>
      <rc t="1" v="554"/>
    </bk>
    <bk>
      <rc t="1" v="555"/>
    </bk>
    <bk>
      <rc t="1" v="556"/>
    </bk>
    <bk>
      <rc t="1" v="557"/>
    </bk>
    <bk>
      <rc t="1" v="558"/>
    </bk>
    <bk>
      <rc t="1" v="559"/>
    </bk>
    <bk>
      <rc t="1" v="560"/>
    </bk>
    <bk>
      <rc t="1" v="561"/>
    </bk>
    <bk>
      <rc t="1" v="562"/>
    </bk>
    <bk>
      <rc t="1" v="563"/>
    </bk>
    <bk>
      <rc t="1" v="564"/>
    </bk>
    <bk>
      <rc t="1" v="565"/>
    </bk>
    <bk>
      <rc t="1" v="566"/>
    </bk>
    <bk>
      <rc t="1" v="567"/>
    </bk>
    <bk>
      <rc t="1" v="568"/>
    </bk>
    <bk>
      <rc t="1" v="569"/>
    </bk>
    <bk>
      <rc t="1" v="570"/>
    </bk>
    <bk>
      <rc t="1" v="571"/>
    </bk>
    <bk>
      <rc t="1" v="572"/>
    </bk>
    <bk>
      <rc t="1" v="573"/>
    </bk>
    <bk>
      <rc t="1" v="574"/>
    </bk>
    <bk>
      <rc t="1" v="575"/>
    </bk>
    <bk>
      <rc t="1" v="576"/>
    </bk>
    <bk>
      <rc t="1" v="577"/>
    </bk>
    <bk>
      <rc t="1" v="578"/>
    </bk>
    <bk>
      <rc t="1" v="579"/>
    </bk>
    <bk>
      <rc t="1" v="580"/>
    </bk>
    <bk>
      <rc t="1" v="581"/>
    </bk>
    <bk>
      <rc t="1" v="582"/>
    </bk>
    <bk>
      <rc t="1" v="583"/>
    </bk>
    <bk>
      <rc t="1" v="584"/>
    </bk>
    <bk>
      <rc t="1" v="585"/>
    </bk>
    <bk>
      <rc t="1" v="586"/>
    </bk>
    <bk>
      <rc t="1" v="587"/>
    </bk>
    <bk>
      <rc t="1" v="588"/>
    </bk>
    <bk>
      <rc t="1" v="589"/>
    </bk>
    <bk>
      <rc t="1" v="590"/>
    </bk>
    <bk>
      <rc t="1" v="591"/>
    </bk>
    <bk>
      <rc t="1" v="592"/>
    </bk>
    <bk>
      <rc t="1" v="593"/>
    </bk>
    <bk>
      <rc t="1" v="594"/>
    </bk>
    <bk>
      <rc t="1" v="595"/>
    </bk>
    <bk>
      <rc t="1" v="596"/>
    </bk>
    <bk>
      <rc t="1" v="597"/>
    </bk>
    <bk>
      <rc t="1" v="598"/>
    </bk>
    <bk>
      <rc t="1" v="599"/>
    </bk>
    <bk>
      <rc t="1" v="600"/>
    </bk>
    <bk>
      <rc t="1" v="601"/>
    </bk>
    <bk>
      <rc t="1" v="602"/>
    </bk>
    <bk>
      <rc t="1" v="603"/>
    </bk>
    <bk>
      <rc t="1" v="604"/>
    </bk>
    <bk>
      <rc t="1" v="605"/>
    </bk>
    <bk>
      <rc t="1" v="606"/>
    </bk>
    <bk>
      <rc t="1" v="607"/>
    </bk>
    <bk>
      <rc t="1" v="608"/>
    </bk>
    <bk>
      <rc t="1" v="609"/>
    </bk>
    <bk>
      <rc t="1" v="610"/>
    </bk>
    <bk>
      <rc t="1" v="611"/>
    </bk>
    <bk>
      <rc t="1" v="612"/>
    </bk>
    <bk>
      <rc t="1" v="613"/>
    </bk>
    <bk>
      <rc t="1" v="614"/>
    </bk>
    <bk>
      <rc t="1" v="615"/>
    </bk>
    <bk>
      <rc t="1" v="616"/>
    </bk>
    <bk>
      <rc t="1" v="617"/>
    </bk>
    <bk>
      <rc t="1" v="618"/>
    </bk>
    <bk>
      <rc t="1" v="619"/>
    </bk>
    <bk>
      <rc t="1" v="620"/>
    </bk>
    <bk>
      <rc t="1" v="621"/>
    </bk>
    <bk>
      <rc t="1" v="622"/>
    </bk>
    <bk>
      <rc t="1" v="623"/>
    </bk>
    <bk>
      <rc t="1" v="624"/>
    </bk>
    <bk>
      <rc t="1" v="625"/>
    </bk>
    <bk>
      <rc t="1" v="626"/>
    </bk>
    <bk>
      <rc t="1" v="627"/>
    </bk>
    <bk>
      <rc t="1" v="628"/>
    </bk>
    <bk>
      <rc t="1" v="629"/>
    </bk>
    <bk>
      <rc t="1" v="630"/>
    </bk>
    <bk>
      <rc t="1" v="631"/>
    </bk>
    <bk>
      <rc t="1" v="632"/>
    </bk>
    <bk>
      <rc t="1" v="633"/>
    </bk>
    <bk>
      <rc t="1" v="634"/>
    </bk>
    <bk>
      <rc t="1" v="635"/>
    </bk>
    <bk>
      <rc t="1" v="636"/>
    </bk>
    <bk>
      <rc t="1" v="637"/>
    </bk>
    <bk>
      <rc t="1" v="638"/>
    </bk>
    <bk>
      <rc t="1" v="639"/>
    </bk>
    <bk>
      <rc t="1" v="640"/>
    </bk>
    <bk>
      <rc t="1" v="641"/>
    </bk>
    <bk>
      <rc t="1" v="642"/>
    </bk>
    <bk>
      <rc t="1" v="643"/>
    </bk>
    <bk>
      <rc t="1" v="644"/>
    </bk>
    <bk>
      <rc t="1" v="645"/>
    </bk>
    <bk>
      <rc t="1" v="646"/>
    </bk>
    <bk>
      <rc t="1" v="647"/>
    </bk>
    <bk>
      <rc t="1" v="648"/>
    </bk>
    <bk>
      <rc t="1" v="649"/>
    </bk>
    <bk>
      <rc t="1" v="650"/>
    </bk>
    <bk>
      <rc t="1" v="651"/>
    </bk>
    <bk>
      <rc t="1" v="652"/>
    </bk>
    <bk>
      <rc t="1" v="653"/>
    </bk>
    <bk>
      <rc t="1" v="654"/>
    </bk>
    <bk>
      <rc t="1" v="655"/>
    </bk>
    <bk>
      <rc t="1" v="656"/>
    </bk>
    <bk>
      <rc t="1" v="657"/>
    </bk>
    <bk>
      <rc t="1" v="658"/>
    </bk>
    <bk>
      <rc t="1" v="659"/>
    </bk>
    <bk>
      <rc t="1" v="660"/>
    </bk>
    <bk>
      <rc t="1" v="661"/>
    </bk>
    <bk>
      <rc t="1" v="662"/>
    </bk>
    <bk>
      <rc t="1" v="663"/>
    </bk>
    <bk>
      <rc t="1" v="664"/>
    </bk>
    <bk>
      <rc t="1" v="665"/>
    </bk>
    <bk>
      <rc t="1" v="666"/>
    </bk>
    <bk>
      <rc t="1" v="667"/>
    </bk>
    <bk>
      <rc t="1" v="668"/>
    </bk>
    <bk>
      <rc t="1" v="669"/>
    </bk>
    <bk>
      <rc t="1" v="670"/>
    </bk>
    <bk>
      <rc t="1" v="671"/>
    </bk>
    <bk>
      <rc t="1" v="672"/>
    </bk>
    <bk>
      <rc t="1" v="673"/>
    </bk>
    <bk>
      <rc t="1" v="674"/>
    </bk>
    <bk>
      <rc t="1" v="675"/>
    </bk>
    <bk>
      <rc t="1" v="676"/>
    </bk>
    <bk>
      <rc t="1" v="677"/>
    </bk>
    <bk>
      <rc t="1" v="678"/>
    </bk>
    <bk>
      <rc t="1" v="679"/>
    </bk>
    <bk>
      <rc t="1" v="680"/>
    </bk>
    <bk>
      <rc t="1" v="681"/>
    </bk>
    <bk>
      <rc t="1" v="682"/>
    </bk>
    <bk>
      <rc t="1" v="683"/>
    </bk>
    <bk>
      <rc t="1" v="684"/>
    </bk>
    <bk>
      <rc t="1" v="685"/>
    </bk>
    <bk>
      <rc t="1" v="686"/>
    </bk>
    <bk>
      <rc t="1" v="687"/>
    </bk>
    <bk>
      <rc t="1" v="688"/>
    </bk>
    <bk>
      <rc t="1" v="689"/>
    </bk>
    <bk>
      <rc t="1" v="690"/>
    </bk>
    <bk>
      <rc t="1" v="691"/>
    </bk>
    <bk>
      <rc t="1" v="692"/>
    </bk>
    <bk>
      <rc t="1" v="693"/>
    </bk>
    <bk>
      <rc t="1" v="694"/>
    </bk>
    <bk>
      <rc t="1" v="695"/>
    </bk>
    <bk>
      <rc t="1" v="696"/>
    </bk>
    <bk>
      <rc t="1" v="697"/>
    </bk>
    <bk>
      <rc t="1" v="698"/>
    </bk>
    <bk>
      <rc t="1" v="699"/>
    </bk>
    <bk>
      <rc t="1" v="700"/>
    </bk>
    <bk>
      <rc t="1" v="701"/>
    </bk>
    <bk>
      <rc t="1" v="702"/>
    </bk>
    <bk>
      <rc t="1" v="703"/>
    </bk>
    <bk>
      <rc t="1" v="704"/>
    </bk>
    <bk>
      <rc t="1" v="705"/>
    </bk>
    <bk>
      <rc t="1" v="706"/>
    </bk>
    <bk>
      <rc t="1" v="707"/>
    </bk>
    <bk>
      <rc t="1" v="708"/>
    </bk>
    <bk>
      <rc t="1" v="709"/>
    </bk>
    <bk>
      <rc t="1" v="710"/>
    </bk>
    <bk>
      <rc t="1" v="711"/>
    </bk>
    <bk>
      <rc t="1" v="712"/>
    </bk>
    <bk>
      <rc t="1" v="713"/>
    </bk>
    <bk>
      <rc t="1" v="714"/>
    </bk>
    <bk>
      <rc t="1" v="715"/>
    </bk>
    <bk>
      <rc t="1" v="716"/>
    </bk>
    <bk>
      <rc t="1" v="717"/>
    </bk>
    <bk>
      <rc t="1" v="718"/>
    </bk>
    <bk>
      <rc t="1" v="719"/>
    </bk>
    <bk>
      <rc t="1" v="720"/>
    </bk>
    <bk>
      <rc t="1" v="721"/>
    </bk>
    <bk>
      <rc t="1" v="722"/>
    </bk>
    <bk>
      <rc t="1" v="723"/>
    </bk>
    <bk>
      <rc t="1" v="724"/>
    </bk>
    <bk>
      <rc t="1" v="725"/>
    </bk>
    <bk>
      <rc t="1" v="726"/>
    </bk>
    <bk>
      <rc t="1" v="727"/>
    </bk>
    <bk>
      <rc t="1" v="728"/>
    </bk>
    <bk>
      <rc t="1" v="729"/>
    </bk>
    <bk>
      <rc t="1" v="730"/>
    </bk>
    <bk>
      <rc t="1" v="731"/>
    </bk>
    <bk>
      <rc t="1" v="732"/>
    </bk>
    <bk>
      <rc t="1" v="733"/>
    </bk>
    <bk>
      <rc t="1" v="734"/>
    </bk>
    <bk>
      <rc t="1" v="735"/>
    </bk>
    <bk>
      <rc t="1" v="736"/>
    </bk>
    <bk>
      <rc t="1" v="737"/>
    </bk>
    <bk>
      <rc t="1" v="738"/>
    </bk>
    <bk>
      <rc t="1" v="739"/>
    </bk>
    <bk>
      <rc t="1" v="740"/>
    </bk>
    <bk>
      <rc t="1" v="741"/>
    </bk>
    <bk>
      <rc t="1" v="742"/>
    </bk>
    <bk>
      <rc t="1" v="743"/>
    </bk>
    <bk>
      <rc t="1" v="744"/>
    </bk>
    <bk>
      <rc t="1" v="745"/>
    </bk>
    <bk>
      <rc t="1" v="746"/>
    </bk>
    <bk>
      <rc t="1" v="747"/>
    </bk>
    <bk>
      <rc t="1" v="748"/>
    </bk>
    <bk>
      <rc t="1" v="749"/>
    </bk>
    <bk>
      <rc t="1" v="750"/>
    </bk>
    <bk>
      <rc t="1" v="751"/>
    </bk>
    <bk>
      <rc t="1" v="752"/>
    </bk>
    <bk>
      <rc t="1" v="753"/>
    </bk>
    <bk>
      <rc t="1" v="754"/>
    </bk>
    <bk>
      <rc t="1" v="755"/>
    </bk>
    <bk>
      <rc t="1" v="756"/>
    </bk>
    <bk>
      <rc t="1" v="757"/>
    </bk>
    <bk>
      <rc t="1" v="758"/>
    </bk>
    <bk>
      <rc t="1" v="759"/>
    </bk>
    <bk>
      <rc t="1" v="760"/>
    </bk>
    <bk>
      <rc t="1" v="761"/>
    </bk>
    <bk>
      <rc t="1" v="762"/>
    </bk>
    <bk>
      <rc t="1" v="763"/>
    </bk>
    <bk>
      <rc t="1" v="764"/>
    </bk>
    <bk>
      <rc t="1" v="765"/>
    </bk>
    <bk>
      <rc t="1" v="766"/>
    </bk>
    <bk>
      <rc t="1" v="767"/>
    </bk>
    <bk>
      <rc t="1" v="768"/>
    </bk>
    <bk>
      <rc t="1" v="769"/>
    </bk>
    <bk>
      <rc t="1" v="770"/>
    </bk>
    <bk>
      <rc t="1" v="771"/>
    </bk>
    <bk>
      <rc t="1" v="772"/>
    </bk>
    <bk>
      <rc t="1" v="773"/>
    </bk>
    <bk>
      <rc t="1" v="774"/>
    </bk>
    <bk>
      <rc t="1" v="775"/>
    </bk>
    <bk>
      <rc t="1" v="776"/>
    </bk>
    <bk>
      <rc t="1" v="777"/>
    </bk>
    <bk>
      <rc t="1" v="778"/>
    </bk>
    <bk>
      <rc t="1" v="779"/>
    </bk>
    <bk>
      <rc t="1" v="780"/>
    </bk>
    <bk>
      <rc t="1" v="781"/>
    </bk>
    <bk>
      <rc t="1" v="782"/>
    </bk>
    <bk>
      <rc t="1" v="783"/>
    </bk>
    <bk>
      <rc t="1" v="784"/>
    </bk>
    <bk>
      <rc t="1" v="785"/>
    </bk>
    <bk>
      <rc t="1" v="786"/>
    </bk>
    <bk>
      <rc t="1" v="787"/>
    </bk>
    <bk>
      <rc t="1" v="788"/>
    </bk>
    <bk>
      <rc t="1" v="789"/>
    </bk>
    <bk>
      <rc t="1" v="790"/>
    </bk>
    <bk>
      <rc t="1" v="791"/>
    </bk>
    <bk>
      <rc t="1" v="792"/>
    </bk>
    <bk>
      <rc t="1" v="793"/>
    </bk>
    <bk>
      <rc t="1" v="794"/>
    </bk>
    <bk>
      <rc t="1" v="795"/>
    </bk>
    <bk>
      <rc t="1" v="796"/>
    </bk>
    <bk>
      <rc t="1" v="797"/>
    </bk>
    <bk>
      <rc t="1" v="798"/>
    </bk>
    <bk>
      <rc t="1" v="799"/>
    </bk>
    <bk>
      <rc t="1" v="800"/>
    </bk>
    <bk>
      <rc t="1" v="801"/>
    </bk>
    <bk>
      <rc t="1" v="802"/>
    </bk>
    <bk>
      <rc t="1" v="803"/>
    </bk>
    <bk>
      <rc t="1" v="804"/>
    </bk>
    <bk>
      <rc t="1" v="805"/>
    </bk>
    <bk>
      <rc t="1" v="806"/>
    </bk>
    <bk>
      <rc t="1" v="807"/>
    </bk>
    <bk>
      <rc t="1" v="808"/>
    </bk>
    <bk>
      <rc t="1" v="809"/>
    </bk>
    <bk>
      <rc t="1" v="810"/>
    </bk>
    <bk>
      <rc t="1" v="811"/>
    </bk>
    <bk>
      <rc t="1" v="812"/>
    </bk>
    <bk>
      <rc t="1" v="813"/>
    </bk>
    <bk>
      <rc t="1" v="814"/>
    </bk>
    <bk>
      <rc t="1" v="815"/>
    </bk>
    <bk>
      <rc t="1" v="816"/>
    </bk>
    <bk>
      <rc t="1" v="817"/>
    </bk>
    <bk>
      <rc t="1" v="818"/>
    </bk>
    <bk>
      <rc t="1" v="819"/>
    </bk>
    <bk>
      <rc t="1" v="820"/>
    </bk>
    <bk>
      <rc t="1" v="821"/>
    </bk>
    <bk>
      <rc t="1" v="822"/>
    </bk>
    <bk>
      <rc t="1" v="823"/>
    </bk>
    <bk>
      <rc t="1" v="824"/>
    </bk>
    <bk>
      <rc t="1" v="825"/>
    </bk>
    <bk>
      <rc t="1" v="826"/>
    </bk>
    <bk>
      <rc t="1" v="827"/>
    </bk>
    <bk>
      <rc t="1" v="828"/>
    </bk>
    <bk>
      <rc t="1" v="829"/>
    </bk>
    <bk>
      <rc t="1" v="830"/>
    </bk>
    <bk>
      <rc t="1" v="831"/>
    </bk>
    <bk>
      <rc t="1" v="832"/>
    </bk>
    <bk>
      <rc t="1" v="833"/>
    </bk>
    <bk>
      <rc t="1" v="834"/>
    </bk>
    <bk>
      <rc t="1" v="835"/>
    </bk>
    <bk>
      <rc t="1" v="836"/>
    </bk>
    <bk>
      <rc t="1" v="837"/>
    </bk>
    <bk>
      <rc t="1" v="838"/>
    </bk>
    <bk>
      <rc t="1" v="839"/>
    </bk>
    <bk>
      <rc t="1" v="840"/>
    </bk>
    <bk>
      <rc t="1" v="841"/>
    </bk>
    <bk>
      <rc t="1" v="842"/>
    </bk>
    <bk>
      <rc t="1" v="843"/>
    </bk>
    <bk>
      <rc t="1" v="844"/>
    </bk>
    <bk>
      <rc t="1" v="845"/>
    </bk>
    <bk>
      <rc t="1" v="846"/>
    </bk>
    <bk>
      <rc t="1" v="847"/>
    </bk>
    <bk>
      <rc t="1" v="848"/>
    </bk>
    <bk>
      <rc t="1" v="849"/>
    </bk>
    <bk>
      <rc t="1" v="850"/>
    </bk>
    <bk>
      <rc t="1" v="851"/>
    </bk>
    <bk>
      <rc t="1" v="852"/>
    </bk>
    <bk>
      <rc t="1" v="853"/>
    </bk>
    <bk>
      <rc t="1" v="854"/>
    </bk>
    <bk>
      <rc t="1" v="855"/>
    </bk>
    <bk>
      <rc t="1" v="856"/>
    </bk>
    <bk>
      <rc t="1" v="857"/>
    </bk>
    <bk>
      <rc t="1" v="858"/>
    </bk>
    <bk>
      <rc t="1" v="859"/>
    </bk>
    <bk>
      <rc t="1" v="860"/>
    </bk>
    <bk>
      <rc t="1" v="861"/>
    </bk>
    <bk>
      <rc t="1" v="862"/>
    </bk>
    <bk>
      <rc t="1" v="863"/>
    </bk>
    <bk>
      <rc t="1" v="864"/>
    </bk>
    <bk>
      <rc t="1" v="865"/>
    </bk>
    <bk>
      <rc t="1" v="866"/>
    </bk>
    <bk>
      <rc t="1" v="867"/>
    </bk>
    <bk>
      <rc t="1" v="868"/>
    </bk>
    <bk>
      <rc t="1" v="869"/>
    </bk>
    <bk>
      <rc t="1" v="870"/>
    </bk>
    <bk>
      <rc t="1" v="871"/>
    </bk>
    <bk>
      <rc t="1" v="872"/>
    </bk>
    <bk>
      <rc t="1" v="873"/>
    </bk>
    <bk>
      <rc t="1" v="874"/>
    </bk>
    <bk>
      <rc t="1" v="875"/>
    </bk>
    <bk>
      <rc t="1" v="876"/>
    </bk>
    <bk>
      <rc t="1" v="877"/>
    </bk>
    <bk>
      <rc t="1" v="878"/>
    </bk>
    <bk>
      <rc t="1" v="879"/>
    </bk>
    <bk>
      <rc t="1" v="880"/>
    </bk>
    <bk>
      <rc t="1" v="881"/>
    </bk>
    <bk>
      <rc t="1" v="882"/>
    </bk>
    <bk>
      <rc t="1" v="883"/>
    </bk>
    <bk>
      <rc t="1" v="884"/>
    </bk>
    <bk>
      <rc t="1" v="885"/>
    </bk>
    <bk>
      <rc t="1" v="886"/>
    </bk>
    <bk>
      <rc t="1" v="887"/>
    </bk>
    <bk>
      <rc t="1" v="888"/>
    </bk>
    <bk>
      <rc t="1" v="889"/>
    </bk>
    <bk>
      <rc t="1" v="890"/>
    </bk>
    <bk>
      <rc t="1" v="891"/>
    </bk>
    <bk>
      <rc t="1" v="892"/>
    </bk>
    <bk>
      <rc t="1" v="893"/>
    </bk>
    <bk>
      <rc t="1" v="894"/>
    </bk>
    <bk>
      <rc t="1" v="895"/>
    </bk>
    <bk>
      <rc t="1" v="896"/>
    </bk>
    <bk>
      <rc t="1" v="897"/>
    </bk>
    <bk>
      <rc t="1" v="898"/>
    </bk>
    <bk>
      <rc t="1" v="899"/>
    </bk>
    <bk>
      <rc t="1" v="900"/>
    </bk>
    <bk>
      <rc t="1" v="901"/>
    </bk>
    <bk>
      <rc t="1" v="902"/>
    </bk>
    <bk>
      <rc t="1" v="903"/>
    </bk>
    <bk>
      <rc t="1" v="904"/>
    </bk>
    <bk>
      <rc t="1" v="905"/>
    </bk>
    <bk>
      <rc t="1" v="906"/>
    </bk>
    <bk>
      <rc t="1" v="907"/>
    </bk>
    <bk>
      <rc t="1" v="908"/>
    </bk>
    <bk>
      <rc t="1" v="909"/>
    </bk>
    <bk>
      <rc t="1" v="910"/>
    </bk>
    <bk>
      <rc t="1" v="911"/>
    </bk>
    <bk>
      <rc t="1" v="912"/>
    </bk>
    <bk>
      <rc t="1" v="913"/>
    </bk>
    <bk>
      <rc t="1" v="914"/>
    </bk>
    <bk>
      <rc t="1" v="915"/>
    </bk>
    <bk>
      <rc t="1" v="916"/>
    </bk>
    <bk>
      <rc t="1" v="917"/>
    </bk>
    <bk>
      <rc t="1" v="918"/>
    </bk>
    <bk>
      <rc t="1" v="919"/>
    </bk>
    <bk>
      <rc t="1" v="920"/>
    </bk>
    <bk>
      <rc t="1" v="921"/>
    </bk>
    <bk>
      <rc t="1" v="922"/>
    </bk>
    <bk>
      <rc t="1" v="923"/>
    </bk>
    <bk>
      <rc t="1" v="924"/>
    </bk>
    <bk>
      <rc t="1" v="925"/>
    </bk>
    <bk>
      <rc t="1" v="926"/>
    </bk>
    <bk>
      <rc t="1" v="927"/>
    </bk>
    <bk>
      <rc t="1" v="928"/>
    </bk>
    <bk>
      <rc t="1" v="929"/>
    </bk>
    <bk>
      <rc t="1" v="930"/>
    </bk>
    <bk>
      <rc t="1" v="931"/>
    </bk>
    <bk>
      <rc t="1" v="932"/>
    </bk>
    <bk>
      <rc t="1" v="933"/>
    </bk>
    <bk>
      <rc t="1" v="934"/>
    </bk>
    <bk>
      <rc t="1" v="935"/>
    </bk>
    <bk>
      <rc t="1" v="936"/>
    </bk>
    <bk>
      <rc t="1" v="937"/>
    </bk>
    <bk>
      <rc t="1" v="938"/>
    </bk>
    <bk>
      <rc t="1" v="939"/>
    </bk>
    <bk>
      <rc t="1" v="940"/>
    </bk>
    <bk>
      <rc t="1" v="941"/>
    </bk>
    <bk>
      <rc t="1" v="942"/>
    </bk>
    <bk>
      <rc t="1" v="943"/>
    </bk>
    <bk>
      <rc t="1" v="944"/>
    </bk>
    <bk>
      <rc t="1" v="945"/>
    </bk>
    <bk>
      <rc t="1" v="946"/>
    </bk>
    <bk>
      <rc t="1" v="947"/>
    </bk>
    <bk>
      <rc t="1" v="948"/>
    </bk>
    <bk>
      <rc t="1" v="949"/>
    </bk>
    <bk>
      <rc t="1" v="950"/>
    </bk>
    <bk>
      <rc t="1" v="951"/>
    </bk>
    <bk>
      <rc t="1" v="952"/>
    </bk>
    <bk>
      <rc t="1" v="953"/>
    </bk>
    <bk>
      <rc t="1" v="954"/>
    </bk>
    <bk>
      <rc t="1" v="955"/>
    </bk>
    <bk>
      <rc t="1" v="956"/>
    </bk>
    <bk>
      <rc t="1" v="957"/>
    </bk>
    <bk>
      <rc t="1" v="958"/>
    </bk>
    <bk>
      <rc t="1" v="959"/>
    </bk>
    <bk>
      <rc t="1" v="960"/>
    </bk>
    <bk>
      <rc t="1" v="961"/>
    </bk>
    <bk>
      <rc t="1" v="962"/>
    </bk>
    <bk>
      <rc t="1" v="963"/>
    </bk>
    <bk>
      <rc t="1" v="964"/>
    </bk>
    <bk>
      <rc t="1" v="965"/>
    </bk>
    <bk>
      <rc t="1" v="966"/>
    </bk>
    <bk>
      <rc t="1" v="967"/>
    </bk>
    <bk>
      <rc t="1" v="968"/>
    </bk>
    <bk>
      <rc t="1" v="969"/>
    </bk>
    <bk>
      <rc t="1" v="970"/>
    </bk>
    <bk>
      <rc t="1" v="971"/>
    </bk>
    <bk>
      <rc t="1" v="972"/>
    </bk>
    <bk>
      <rc t="1" v="973"/>
    </bk>
    <bk>
      <rc t="1" v="974"/>
    </bk>
    <bk>
      <rc t="1" v="975"/>
    </bk>
    <bk>
      <rc t="1" v="976"/>
    </bk>
    <bk>
      <rc t="1" v="977"/>
    </bk>
    <bk>
      <rc t="1" v="978"/>
    </bk>
    <bk>
      <rc t="1" v="979"/>
    </bk>
    <bk>
      <rc t="1" v="980"/>
    </bk>
    <bk>
      <rc t="1" v="981"/>
    </bk>
    <bk>
      <rc t="1" v="982"/>
    </bk>
    <bk>
      <rc t="1" v="983"/>
    </bk>
    <bk>
      <rc t="1" v="984"/>
    </bk>
    <bk>
      <rc t="1" v="985"/>
    </bk>
    <bk>
      <rc t="1" v="986"/>
    </bk>
    <bk>
      <rc t="1" v="987"/>
    </bk>
    <bk>
      <rc t="1" v="988"/>
    </bk>
    <bk>
      <rc t="1" v="989"/>
    </bk>
    <bk>
      <rc t="1" v="990"/>
    </bk>
    <bk>
      <rc t="1" v="991"/>
    </bk>
    <bk>
      <rc t="1" v="992"/>
    </bk>
    <bk>
      <rc t="1" v="993"/>
    </bk>
    <bk>
      <rc t="1" v="994"/>
    </bk>
  </valueMetadata>
</metadata>
</file>

<file path=xl/sharedStrings.xml><?xml version="1.0" encoding="utf-8"?>
<sst xmlns="http://schemas.openxmlformats.org/spreadsheetml/2006/main" count="973" uniqueCount="440">
  <si>
    <t>Individus de 15 ans ou plus</t>
  </si>
  <si>
    <t>Total général</t>
  </si>
  <si>
    <t>Célibataire</t>
  </si>
  <si>
    <t>Marié(e)</t>
  </si>
  <si>
    <t>Veuf(ve)</t>
  </si>
  <si>
    <t>Divorcé(e)</t>
  </si>
  <si>
    <t>Hommes</t>
  </si>
  <si>
    <t>Femmes</t>
  </si>
  <si>
    <t>15-19 ans</t>
  </si>
  <si>
    <t>40-59 ans</t>
  </si>
  <si>
    <t>En couple</t>
  </si>
  <si>
    <t>60 ans et plus</t>
  </si>
  <si>
    <t>Total</t>
  </si>
  <si>
    <t>dont en concubinage</t>
  </si>
  <si>
    <t>POP1 - Population totale par sexe et âge détaillé
selon la subdivision de résidence</t>
  </si>
  <si>
    <t>Âge atteint au 31/12/2007</t>
  </si>
  <si>
    <t>Année de naissance</t>
  </si>
  <si>
    <t>Polynésie française</t>
  </si>
  <si>
    <t>Iles Du Vent</t>
  </si>
  <si>
    <t>Iles Sous-Le-Vent</t>
  </si>
  <si>
    <t>Marquises</t>
  </si>
  <si>
    <t>Australes</t>
  </si>
  <si>
    <t>Tuamotu-Gambier</t>
  </si>
  <si>
    <t>Ensemble</t>
  </si>
  <si>
    <t>Moins de 10 ans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</si>
  <si>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</si>
  <si>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</si>
  <si>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</si>
  <si>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</si>
  <si>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</si>
  <si>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</si>
  <si>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</si>
  <si>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</si>
  <si>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</si>
  <si>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</si>
  <si>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10-19 ans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</si>
  <si>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</si>
  <si>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</si>
  <si>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</si>
  <si>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</si>
  <si>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</si>
  <si>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</si>
  <si>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</si>
  <si>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</si>
  <si>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</si>
  <si>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</si>
  <si>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20-29 ans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</si>
  <si>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</si>
  <si>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</si>
  <si>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</si>
  <si>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</si>
  <si>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</si>
  <si>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</si>
  <si>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</si>
  <si>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</si>
  <si>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</si>
  <si>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</si>
  <si>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30-39 ans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</si>
  <si>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</si>
  <si>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</si>
  <si>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</si>
  <si>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</si>
  <si>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</si>
  <si>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</si>
  <si>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</si>
  <si>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</si>
  <si>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</si>
  <si>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</si>
  <si>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40-49 ans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</si>
  <si>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</si>
  <si>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</si>
  <si>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</si>
  <si>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</si>
  <si>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</si>
  <si>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</si>
  <si>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</si>
  <si>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</si>
  <si>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</si>
  <si>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</si>
  <si>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50-59 ans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</si>
  <si>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</si>
  <si>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</si>
  <si>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</si>
  <si>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</si>
  <si>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</si>
  <si>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</si>
  <si>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</si>
  <si>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</si>
  <si>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</si>
  <si>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</si>
  <si>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60-69 ans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</si>
  <si>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</si>
  <si>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</si>
  <si>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</si>
  <si>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</si>
  <si>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</si>
  <si>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</si>
  <si>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</si>
  <si>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</si>
  <si>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</si>
  <si>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</si>
  <si>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70-79 ans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</si>
  <si>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</si>
  <si>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</si>
  <si>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</si>
  <si>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</si>
  <si>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</si>
  <si>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</si>
  <si>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</si>
  <si>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</si>
  <si>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</si>
  <si>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</si>
  <si>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80-89 ans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</si>
  <si>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</si>
  <si>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</si>
  <si>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</si>
  <si>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</si>
  <si>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</si>
  <si>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</si>
  <si>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</si>
  <si>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</si>
  <si>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</si>
  <si>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</si>
  <si>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90-99 ans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</si>
  <si>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</si>
  <si>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</si>
  <si>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</si>
  <si>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</si>
  <si>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</si>
  <si>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</si>
  <si>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</si>
  <si>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</si>
  <si>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</si>
  <si>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</si>
  <si>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ans et plus</t>
  </si>
  <si>
    <t>100</t>
  </si>
  <si>
    <t>101</t>
  </si>
  <si>
    <t>102</t>
  </si>
  <si>
    <t>103</t>
  </si>
  <si>
    <t xml:space="preserve">Source : Recensement de la population 2007 - ISPF - INSEE </t>
  </si>
  <si>
    <t>Âge quinquennal</t>
  </si>
  <si>
    <t>Moins de 5 ans</t>
  </si>
  <si>
    <t>5-9 ans</t>
  </si>
  <si>
    <t>10-14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</si>
  <si>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</si>
  <si>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</si>
  <si>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</si>
  <si>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</si>
  <si>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</si>
  <si>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</si>
  <si>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</si>
  <si>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</si>
  <si>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</si>
  <si>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</si>
  <si>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</si>
  <si>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</si>
  <si>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 ans et plus</t>
  </si>
  <si>
    <t>Total général par sexe</t>
  </si>
  <si>
    <t>Structure familiale des résidences principales</t>
  </si>
  <si>
    <t>Nombre de logement</t>
  </si>
  <si>
    <t>Population de ces logements</t>
  </si>
  <si>
    <t>Nombre de personne par logement</t>
  </si>
  <si>
    <t>Personne seule</t>
  </si>
  <si>
    <t xml:space="preserve">Ensemble de personnes seules </t>
  </si>
  <si>
    <t>Famille monoparentale</t>
  </si>
  <si>
    <t>Couple sans enfant</t>
  </si>
  <si>
    <t>Couple avec enfants</t>
  </si>
  <si>
    <t>Famille élargie</t>
  </si>
  <si>
    <t>Source : Insee - Ispf, recensement de la population 2007</t>
  </si>
  <si>
    <t>Structure familiale des résidences principales (%)</t>
  </si>
  <si>
    <t>Ensemble des personnes seules (2 et +)</t>
  </si>
  <si>
    <t>Population</t>
  </si>
  <si>
    <t>Étiquettes de colonnes</t>
  </si>
  <si>
    <t>Étiquettes de lignes</t>
  </si>
  <si>
    <t>Homme</t>
  </si>
  <si>
    <t>Femme</t>
  </si>
  <si>
    <t>Total 10-19 ans</t>
  </si>
  <si>
    <t>Plus de 60 ans</t>
  </si>
  <si>
    <t>Aucun diplôme</t>
  </si>
  <si>
    <t>Diplôme inférieur au BEPC</t>
  </si>
  <si>
    <t>CAP-BEP</t>
  </si>
  <si>
    <t>Bac général, techno. ou pro.</t>
  </si>
  <si>
    <t>Diplôme du 1er cycle</t>
  </si>
  <si>
    <t>Diplôme du 2ème ou 3ème cycle</t>
  </si>
  <si>
    <t>Unknown</t>
  </si>
  <si>
    <t>Métropole</t>
  </si>
  <si>
    <t>Année 2007</t>
  </si>
  <si>
    <t>Espérance de vie en Polynésie Française de 1984 à 2007</t>
  </si>
  <si>
    <t>et table de mortalité abrégée pour la génération 2007</t>
  </si>
  <si>
    <t>Période</t>
  </si>
  <si>
    <t>Espérance de vie</t>
  </si>
  <si>
    <t>Tranche</t>
  </si>
  <si>
    <t>Survivant</t>
  </si>
  <si>
    <t>Quotient de mortalité</t>
  </si>
  <si>
    <t>d'âge</t>
  </si>
  <si>
    <t>année</t>
  </si>
  <si>
    <t>nombre</t>
  </si>
  <si>
    <t>‰</t>
  </si>
  <si>
    <t>0 an</t>
  </si>
  <si>
    <t>1 - 4 ans</t>
  </si>
  <si>
    <t>5 - 9 ans</t>
  </si>
  <si>
    <t>10 - 14 ans</t>
  </si>
  <si>
    <t>15 - 19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</si>
  <si>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</si>
  <si>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</si>
  <si>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</si>
  <si>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</si>
  <si>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</si>
  <si>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</si>
  <si>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</si>
  <si>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</si>
  <si>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60 - 64 ans</t>
  </si>
  <si>
    <t>65 - 69 ans</t>
  </si>
  <si>
    <t>70 - 74 ans</t>
  </si>
  <si>
    <t>75 - 79 ans</t>
  </si>
  <si>
    <t>80 - 84 ans</t>
  </si>
  <si>
    <t>85 - 89 ans</t>
  </si>
  <si>
    <t>90 ans et +</t>
  </si>
  <si>
    <t>-</t>
  </si>
  <si>
    <t>Source : ISPF - Etat-civil, janvier 2009</t>
  </si>
  <si>
    <t>Source : ISPF - Etat-civil, février 2007, semi-définitifs</t>
  </si>
  <si>
    <t>Taux général de fécondité et taux de fécondité par âge en Polynésie Française</t>
  </si>
  <si>
    <t>Ref</t>
  </si>
  <si>
    <t>Indice conjoncturel de fécondité et âge moyen de la mère</t>
  </si>
  <si>
    <t>Taux de fécondité par âge *</t>
  </si>
  <si>
    <t>Taux général</t>
  </si>
  <si>
    <t>Indice conjonturel</t>
  </si>
  <si>
    <t>Age moyen</t>
  </si>
  <si>
    <t>An</t>
  </si>
  <si>
    <t>Nais.</t>
  </si>
  <si>
    <t>Nombre de naissances des femmes âgées de</t>
  </si>
  <si>
    <t>Nombre de femmes âgées de</t>
  </si>
  <si>
    <t>de fécondité *</t>
  </si>
  <si>
    <t>de fécondité</t>
  </si>
  <si>
    <t>de la mère</t>
  </si>
  <si>
    <t>15-19</t>
  </si>
  <si>
    <t>20-24</t>
  </si>
  <si>
    <t>25-29</t>
  </si>
  <si>
    <t>30-34</t>
  </si>
  <si>
    <t>35-39</t>
  </si>
  <si>
    <t>40-44</t>
  </si>
  <si>
    <t>45-49</t>
  </si>
  <si>
    <t>enfant/génération</t>
  </si>
  <si>
    <t>au 31 décembre</t>
  </si>
  <si>
    <t>* Taux pour 1 000 femmes</t>
  </si>
  <si>
    <t>Source:  ISPF - Etat-civil, février 2007, semi-définitifs</t>
  </si>
  <si>
    <t>Unité : années</t>
  </si>
  <si>
    <t>Polynésie</t>
  </si>
  <si>
    <t>Sources : ISPF, INSEE</t>
  </si>
  <si>
    <t>20 à 39 ans</t>
  </si>
  <si>
    <t>40 à 59 ans</t>
  </si>
  <si>
    <t>15 à 19 ans</t>
  </si>
  <si>
    <t>Total Moins de 10 ans</t>
  </si>
  <si>
    <t>Total 20-29 ans</t>
  </si>
  <si>
    <t>Total 30-39 ans</t>
  </si>
  <si>
    <t>Total 40-49 ans</t>
  </si>
  <si>
    <t>Total 50-59 ans</t>
  </si>
  <si>
    <t>Total Plus de 60 ans</t>
  </si>
  <si>
    <t>CEP</t>
  </si>
  <si>
    <t>BEPC</t>
  </si>
  <si>
    <t>Certificat d'études primaires</t>
  </si>
  <si>
    <t>Brevet des collèges</t>
  </si>
  <si>
    <t>Baccalauréat</t>
  </si>
  <si>
    <t>Postbac 1er cycle</t>
  </si>
  <si>
    <t>Postbac 2ème ou 3ème cycle</t>
  </si>
  <si>
    <t>ISPF...Nombre d'entreprises individuelles</t>
  </si>
  <si>
    <t>en activité dirigées par des femmes</t>
  </si>
  <si>
    <t>en décembre 2008</t>
  </si>
  <si>
    <t>Secteurs d'activités</t>
  </si>
  <si>
    <t>Agriculture, chasse, sylviculture</t>
  </si>
  <si>
    <t>Pêche, aquaculture, services annexes</t>
  </si>
  <si>
    <t>Industries extractives</t>
  </si>
  <si>
    <t>Industrie manufacturière</t>
  </si>
  <si>
    <t>Production et distribution d'électricité, de gaz et d'eau</t>
  </si>
  <si>
    <t>Construction</t>
  </si>
  <si>
    <t>Commerce, réparations automobile et d'articles domestiques</t>
  </si>
  <si>
    <t>Hôtels et restaurants</t>
  </si>
  <si>
    <t>Transports et communications</t>
  </si>
  <si>
    <t>Activités financières</t>
  </si>
  <si>
    <t>Immobilier, locations et services aux entreprises</t>
  </si>
  <si>
    <t>Education</t>
  </si>
  <si>
    <t>Santé et action sociale</t>
  </si>
  <si>
    <t>Services collectifs, sociaux et personnels</t>
  </si>
  <si>
    <t>Activités des ménages</t>
  </si>
  <si>
    <t>ISPF...Nombre d'entreprises individuelles en activité</t>
  </si>
  <si>
    <t>Secteurs d'Activités</t>
  </si>
  <si>
    <t>Masculin</t>
  </si>
  <si>
    <t>Féminin</t>
  </si>
  <si>
    <t>entreprises</t>
  </si>
  <si>
    <t>Total Actifs</t>
  </si>
  <si>
    <t>Total Chômeurs</t>
  </si>
  <si>
    <t>Actifs</t>
  </si>
  <si>
    <t>Chômeurs</t>
  </si>
  <si>
    <t>70 ans et plus</t>
  </si>
  <si>
    <t>moins de 25 ans</t>
  </si>
  <si>
    <t>25 à 49 ans</t>
  </si>
  <si>
    <t>50 à 64 ans</t>
  </si>
  <si>
    <t>65 ans et plus</t>
  </si>
  <si>
    <t>Agriculteurs exploitants</t>
  </si>
  <si>
    <t>Artisans</t>
  </si>
  <si>
    <t>Commerçants et assimilés</t>
  </si>
  <si>
    <t>Chefs d'entreprise de 10 salariés ou plus</t>
  </si>
  <si>
    <t>Professions libérales et assimilés</t>
  </si>
  <si>
    <t>Cadres de la fonction publique, professions intellectuelles et  artistiques</t>
  </si>
  <si>
    <t>Cadres d'entreprise</t>
  </si>
  <si>
    <t>Professions intermédiaires de l'enseignement, de la santé, de la fonction publique et assimilés</t>
  </si>
  <si>
    <t>Professions intermédiaires administratives et commerciales des entreprises</t>
  </si>
  <si>
    <t>Techniciens</t>
  </si>
  <si>
    <t>Contremaîtres, agents de maîtrise</t>
  </si>
  <si>
    <t>Employés de la fonction publique</t>
  </si>
  <si>
    <t>Employés administratifs d'entreprise</t>
  </si>
  <si>
    <t>Employés de commerce</t>
  </si>
  <si>
    <t>Personnels des services directs aux particuliers</t>
  </si>
  <si>
    <t>Ouvriers qualifiés</t>
  </si>
  <si>
    <t>Ouvriers non qualifiés</t>
  </si>
  <si>
    <t>Ouvriers agricoles</t>
  </si>
  <si>
    <t>Source : ISPF, Recensement général de la population de 2007</t>
  </si>
  <si>
    <t>Vie sociale</t>
  </si>
  <si>
    <t>Représentants de l'assemblée</t>
  </si>
  <si>
    <t>Ministres</t>
  </si>
  <si>
    <t>Conseillers municipaux</t>
  </si>
  <si>
    <t>Maires</t>
  </si>
  <si>
    <t>Source  : Délégation à la condition féminine - 2008</t>
  </si>
  <si>
    <t>Les femmes dans le monde politique en 2008</t>
  </si>
  <si>
    <t>moins de 65 ans</t>
  </si>
  <si>
    <t>F</t>
  </si>
  <si>
    <t>Tumeurs</t>
  </si>
  <si>
    <t>Traumatismes</t>
  </si>
  <si>
    <t>Sous total</t>
  </si>
  <si>
    <t>Total  causes décès</t>
  </si>
  <si>
    <t>Niveau de diplôme</t>
  </si>
  <si>
    <t>H</t>
  </si>
  <si>
    <t>Aucune scolarité</t>
  </si>
  <si>
    <t>BEPC, brevet</t>
  </si>
  <si>
    <t>CAP, BEP</t>
  </si>
  <si>
    <t>Enseignement universitaire</t>
  </si>
  <si>
    <t>Groupe d'âge</t>
  </si>
  <si>
    <t>Baccalauréat 2005</t>
  </si>
  <si>
    <t>Général</t>
  </si>
  <si>
    <t>Technologique</t>
  </si>
  <si>
    <t>Professionnel</t>
  </si>
  <si>
    <t>G</t>
  </si>
  <si>
    <t>Tx de réussite</t>
  </si>
  <si>
    <t>admis</t>
  </si>
  <si>
    <t>Nb de présents</t>
  </si>
  <si>
    <t>Refus</t>
  </si>
  <si>
    <t>DES2000</t>
  </si>
  <si>
    <t>Taux de réussite</t>
  </si>
  <si>
    <t>Evolution des effectifs présents au bac entre 2000 et 2007</t>
  </si>
  <si>
    <t>Filles</t>
  </si>
  <si>
    <t>Garçons</t>
  </si>
  <si>
    <t>Baccalauréat 2008</t>
  </si>
  <si>
    <t>catl</t>
  </si>
  <si>
    <t>Résidence principale</t>
  </si>
  <si>
    <t>L2 sans les enfants</t>
  </si>
  <si>
    <t>Pas en couple</t>
  </si>
  <si>
    <t>Parent seul une famille avec enfant</t>
  </si>
  <si>
    <t xml:space="preserve"> Lien familial élargie (compagnon, frère sœur, grand-père…)</t>
  </si>
  <si>
    <t xml:space="preserve"> Sans aucun lien familial (ami, copain, colocataire…) </t>
  </si>
  <si>
    <t>En couple avec un conjoint dans une résidence principale</t>
  </si>
  <si>
    <t>Conjoint/Conjointe</t>
  </si>
  <si>
    <t>En couple avec un conjoint en dehors de la résidence principale</t>
  </si>
  <si>
    <t>L2</t>
  </si>
  <si>
    <t>(Plusieurs éléments)</t>
  </si>
  <si>
    <t>Famille monoparentale avec 1 enfant</t>
  </si>
  <si>
    <t>Famille monoparentale avec 2 enfants</t>
  </si>
  <si>
    <t>Famille monoparentale avec 3 enfants et +</t>
  </si>
  <si>
    <t>1 famille et des personnes seules</t>
  </si>
  <si>
    <t>2 familles avec ou sans personne seule</t>
  </si>
  <si>
    <t>3 familles et  +  avec ou sans personne seule</t>
  </si>
  <si>
    <t>Couple avec 1 enfant</t>
  </si>
  <si>
    <t>Couple avec 2 enfants</t>
  </si>
  <si>
    <t>Couple avec 3 enfants et +</t>
  </si>
  <si>
    <t xml:space="preserve">Famille monoparentale </t>
  </si>
  <si>
    <t>Couple</t>
  </si>
  <si>
    <t>Groupe de personnes seules</t>
  </si>
  <si>
    <t>%</t>
  </si>
  <si>
    <t>RP 2012</t>
  </si>
  <si>
    <t>Année 2012</t>
  </si>
  <si>
    <t>Année 2002</t>
  </si>
  <si>
    <t>Naissances selon l'âge de la mère au 31/12 de l'année de la naissance</t>
  </si>
  <si>
    <t xml:space="preserve">Nombre moyen de femmes âgées au 31 décembre de </t>
  </si>
  <si>
    <t>Ens.</t>
  </si>
  <si>
    <t>2012 (p)</t>
  </si>
  <si>
    <t>France</t>
  </si>
  <si>
    <t>Année</t>
  </si>
  <si>
    <t>Nombre de naissances pour 100 femmes</t>
  </si>
  <si>
    <t>Indicateur conjoncturel de fécondité (pour 100 femmes)</t>
  </si>
  <si>
    <t>Âge moyen à l'accouchement (1)</t>
  </si>
  <si>
    <t>15-24 ans</t>
  </si>
  <si>
    <t>40-50 ans</t>
  </si>
  <si>
    <t xml:space="preserve">nb de naissances </t>
  </si>
  <si>
    <t xml:space="preserve">nombre de femmes </t>
  </si>
  <si>
    <t>métropole</t>
  </si>
  <si>
    <t>Taux de fécondité par âge pour 1000 femmes, chiffres 2012</t>
  </si>
  <si>
    <t>taux de réussite 2013</t>
  </si>
  <si>
    <t>taux de réussite 2008</t>
  </si>
  <si>
    <t>Unité : nombre</t>
  </si>
  <si>
    <t>Emploi</t>
  </si>
  <si>
    <t>Chomeurs</t>
  </si>
  <si>
    <t>Total Chomeurs</t>
  </si>
  <si>
    <t>en décembre 2013</t>
  </si>
  <si>
    <t>Sexe</t>
  </si>
  <si>
    <t>par rapport</t>
  </si>
  <si>
    <t>au total</t>
  </si>
  <si>
    <t>Agriculture, sylviculture et pêche</t>
  </si>
  <si>
    <t>Production et distribution d'électricité, de gaz, de vapeur et d'air conditionné</t>
  </si>
  <si>
    <t>Commerce ;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</si>
  <si>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</si>
  <si>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</si>
  <si>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</si>
  <si>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</si>
  <si>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</si>
  <si>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</si>
  <si>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</si>
  <si>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Enseignement</t>
  </si>
  <si>
    <t>Santé humaine et action sociale</t>
  </si>
  <si>
    <t>Arts, spectacles et activités récréatives</t>
  </si>
  <si>
    <t>Autres activités de services</t>
  </si>
  <si>
    <t>Activités des ménages en tant qu'employeurs ; activités indifférenciées des ménages en tant que producteurs de biens et services pour usage propre</t>
  </si>
  <si>
    <t>Statut matrimonial</t>
  </si>
  <si>
    <t>vie en couple et concubinage</t>
  </si>
  <si>
    <t>Catégorie De Logement</t>
  </si>
  <si>
    <t>en couple</t>
  </si>
  <si>
    <t>Fécondité</t>
  </si>
  <si>
    <t>Les femmes dans le monde politique en 2012</t>
  </si>
  <si>
    <t>Population au RP</t>
  </si>
  <si>
    <t>RP 2007</t>
  </si>
  <si>
    <t>Individu recensé dans un logement ordinaire *</t>
  </si>
  <si>
    <t>Catégorie population</t>
  </si>
  <si>
    <t>Total RP 2007</t>
  </si>
  <si>
    <t>Total RP 2012</t>
  </si>
  <si>
    <t>Mortalité prématurée 2005-2010 (moyenne annuelle)</t>
  </si>
  <si>
    <t>Maladies cardio-vasculaires</t>
  </si>
  <si>
    <t>20 -39 ans</t>
  </si>
  <si>
    <t>variation globale</t>
  </si>
  <si>
    <t>variation marié</t>
  </si>
  <si>
    <t>veuve</t>
  </si>
  <si>
    <t>célibataire</t>
  </si>
  <si>
    <t>ensemble</t>
  </si>
</sst>
</file>

<file path=xl/styles.xml><?xml version="1.0" encoding="utf-8"?>
<styleSheet xmlns="http://schemas.openxmlformats.org/spreadsheetml/2006/main">
  <numFmts count="17">
    <numFmt numFmtId="43" formatCode="_-* #,##0.00\ _€_-;\-* #,##0.00\ _€_-;_-* &quot;-&quot;??\ _€_-;_-@_-"/>
    <numFmt numFmtId="164" formatCode="_-* #,##0\ _€_-;\-* #,##0\ _€_-;_-* &quot;-&quot;??\ _€_-;_-@_-"/>
    <numFmt numFmtId="165" formatCode="0.0%"/>
    <numFmt numFmtId="166" formatCode="0.0"/>
    <numFmt numFmtId="167" formatCode="_-* #,##0.0\ _€_-;\-* #,##0.0\ _€_-;_-* &quot;-&quot;??\ _€_-;_-@_-"/>
    <numFmt numFmtId="168" formatCode="#,##0&quot;  &quot;"/>
    <numFmt numFmtId="169" formatCode="0.00&quot;    &quot;"/>
    <numFmt numFmtId="170" formatCode="0.0&quot;    &quot;"/>
    <numFmt numFmtId="171" formatCode="0.0&quot;   &quot;"/>
    <numFmt numFmtId="172" formatCode="#,##0&quot;      &quot;;;&quot;-       &quot;"/>
    <numFmt numFmtId="173" formatCode="#,##0&quot;           &quot;;;&quot;-            &quot;"/>
    <numFmt numFmtId="174" formatCode="#,##0.0&quot;           &quot;;;&quot;-            &quot;"/>
    <numFmt numFmtId="175" formatCode="#,##0.00&quot;           &quot;;;&quot;-            &quot;"/>
    <numFmt numFmtId="176" formatCode="#,##0.0000"/>
    <numFmt numFmtId="178" formatCode="#,###"/>
    <numFmt numFmtId="180" formatCode="#,##0.0&quot; &quot;"/>
    <numFmt numFmtId="181" formatCode="#,##0&quot; &quot;"/>
  </numFmts>
  <fonts count="44"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 tint="0.499984740745262"/>
      <name val="Calibri"/>
      <family val="2"/>
      <scheme val="minor"/>
    </font>
    <font>
      <b/>
      <sz val="14"/>
      <color indexed="12"/>
      <name val="Times New Roman"/>
      <family val="1"/>
    </font>
    <font>
      <b/>
      <sz val="12"/>
      <color indexed="12"/>
      <name val="Times New Roman"/>
      <family val="1"/>
    </font>
    <font>
      <sz val="10"/>
      <color indexed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</font>
    <font>
      <i/>
      <sz val="8"/>
      <color indexed="12"/>
      <name val="Times New Roman"/>
      <family val="1"/>
    </font>
    <font>
      <b/>
      <i/>
      <sz val="10"/>
      <color indexed="12"/>
      <name val="Times New Roman"/>
      <family val="1"/>
    </font>
    <font>
      <b/>
      <i/>
      <sz val="8"/>
      <color indexed="12"/>
      <name val="N Helvetica Narrow"/>
    </font>
    <font>
      <sz val="9"/>
      <name val="Times New Roman"/>
      <family val="1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sz val="11"/>
      <color rgb="FFE909CE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</font>
    <font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5"/>
      <name val="Arial"/>
      <family val="2"/>
    </font>
    <font>
      <sz val="10"/>
      <color theme="5"/>
      <name val="Times New Roman"/>
      <family val="1"/>
    </font>
    <font>
      <b/>
      <sz val="10"/>
      <color theme="5"/>
      <name val="Arial"/>
      <family val="2"/>
    </font>
    <font>
      <sz val="8"/>
      <color theme="5"/>
      <name val="Calibri"/>
      <family val="2"/>
    </font>
    <font>
      <sz val="10"/>
      <color rgb="FFFF0000"/>
      <name val="Arial"/>
      <family val="2"/>
    </font>
    <font>
      <b/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49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2" fillId="8" borderId="0" applyNumberFormat="0" applyBorder="0" applyAlignment="0" applyProtection="0"/>
  </cellStyleXfs>
  <cellXfs count="254">
    <xf numFmtId="0" fontId="0" fillId="0" borderId="0" xfId="0"/>
    <xf numFmtId="164" fontId="8" fillId="3" borderId="1" xfId="1" applyNumberFormat="1" applyFont="1" applyFill="1" applyBorder="1" applyAlignment="1">
      <alignment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center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center" vertical="center"/>
    </xf>
    <xf numFmtId="3" fontId="9" fillId="0" borderId="0" xfId="1" applyNumberFormat="1" applyFont="1" applyBorder="1" applyAlignment="1">
      <alignment vertical="center"/>
    </xf>
    <xf numFmtId="3" fontId="9" fillId="0" borderId="5" xfId="1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left" vertical="center"/>
    </xf>
    <xf numFmtId="0" fontId="9" fillId="0" borderId="7" xfId="0" applyNumberFormat="1" applyFont="1" applyBorder="1" applyAlignment="1">
      <alignment horizontal="center" vertical="center"/>
    </xf>
    <xf numFmtId="3" fontId="9" fillId="0" borderId="7" xfId="1" applyNumberFormat="1" applyFont="1" applyBorder="1" applyAlignment="1">
      <alignment vertical="center"/>
    </xf>
    <xf numFmtId="3" fontId="9" fillId="0" borderId="8" xfId="1" applyNumberFormat="1" applyFont="1" applyBorder="1" applyAlignment="1">
      <alignment vertical="center"/>
    </xf>
    <xf numFmtId="164" fontId="5" fillId="2" borderId="1" xfId="1" applyNumberFormat="1" applyFont="1" applyFill="1" applyBorder="1" applyAlignment="1">
      <alignment vertical="center"/>
    </xf>
    <xf numFmtId="0" fontId="5" fillId="2" borderId="2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164" fontId="9" fillId="0" borderId="0" xfId="0" applyNumberFormat="1" applyFont="1"/>
    <xf numFmtId="0" fontId="9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0" xfId="0" applyFont="1" applyBorder="1" applyAlignment="1">
      <alignment horizontal="right" vertical="center"/>
    </xf>
    <xf numFmtId="0" fontId="7" fillId="0" borderId="0" xfId="3"/>
    <xf numFmtId="0" fontId="7" fillId="0" borderId="0" xfId="3" applyAlignment="1">
      <alignment horizontal="left"/>
    </xf>
    <xf numFmtId="164" fontId="7" fillId="0" borderId="0" xfId="4" applyNumberFormat="1" applyFont="1"/>
    <xf numFmtId="166" fontId="7" fillId="0" borderId="0" xfId="3" applyNumberFormat="1"/>
    <xf numFmtId="0" fontId="7" fillId="0" borderId="0" xfId="3" applyNumberFormat="1"/>
    <xf numFmtId="0" fontId="2" fillId="0" borderId="0" xfId="5"/>
    <xf numFmtId="0" fontId="13" fillId="0" borderId="0" xfId="5" applyFont="1" applyBorder="1" applyAlignment="1">
      <alignment horizontal="center"/>
    </xf>
    <xf numFmtId="0" fontId="14" fillId="0" borderId="9" xfId="5" applyFont="1" applyFill="1" applyBorder="1" applyAlignment="1">
      <alignment horizontal="center"/>
    </xf>
    <xf numFmtId="0" fontId="15" fillId="0" borderId="10" xfId="5" applyFont="1" applyFill="1" applyBorder="1" applyAlignment="1">
      <alignment horizontal="center"/>
    </xf>
    <xf numFmtId="0" fontId="15" fillId="0" borderId="11" xfId="5" applyFont="1" applyFill="1" applyBorder="1" applyAlignment="1">
      <alignment horizontal="center"/>
    </xf>
    <xf numFmtId="0" fontId="15" fillId="0" borderId="12" xfId="5" applyFont="1" applyFill="1" applyBorder="1" applyAlignment="1">
      <alignment horizontal="center"/>
    </xf>
    <xf numFmtId="0" fontId="15" fillId="0" borderId="13" xfId="5" applyFont="1" applyFill="1" applyBorder="1" applyAlignment="1">
      <alignment horizontal="center"/>
    </xf>
    <xf numFmtId="0" fontId="15" fillId="0" borderId="9" xfId="5" applyFont="1" applyFill="1" applyBorder="1" applyAlignment="1">
      <alignment horizontal="center"/>
    </xf>
    <xf numFmtId="0" fontId="2" fillId="0" borderId="11" xfId="5" applyBorder="1"/>
    <xf numFmtId="0" fontId="2" fillId="0" borderId="10" xfId="5" applyBorder="1"/>
    <xf numFmtId="0" fontId="2" fillId="0" borderId="12" xfId="5" applyBorder="1"/>
    <xf numFmtId="0" fontId="14" fillId="0" borderId="14" xfId="5" applyFont="1" applyFill="1" applyBorder="1" applyAlignment="1">
      <alignment horizontal="center"/>
    </xf>
    <xf numFmtId="0" fontId="14" fillId="0" borderId="0" xfId="5" applyFont="1" applyFill="1" applyBorder="1" applyAlignment="1">
      <alignment horizontal="center"/>
    </xf>
    <xf numFmtId="0" fontId="15" fillId="0" borderId="15" xfId="5" applyFont="1" applyFill="1" applyBorder="1" applyAlignment="1">
      <alignment horizontal="center"/>
    </xf>
    <xf numFmtId="0" fontId="2" fillId="0" borderId="13" xfId="5" applyBorder="1"/>
    <xf numFmtId="3" fontId="16" fillId="0" borderId="13" xfId="5" applyNumberFormat="1" applyFont="1" applyFill="1" applyBorder="1" applyAlignment="1">
      <alignment horizontal="center"/>
    </xf>
    <xf numFmtId="3" fontId="16" fillId="0" borderId="0" xfId="5" applyNumberFormat="1" applyFont="1" applyFill="1" applyBorder="1" applyAlignment="1">
      <alignment horizontal="center"/>
    </xf>
    <xf numFmtId="3" fontId="16" fillId="0" borderId="15" xfId="5" applyNumberFormat="1" applyFont="1" applyFill="1" applyBorder="1" applyAlignment="1">
      <alignment horizontal="center"/>
    </xf>
    <xf numFmtId="0" fontId="14" fillId="0" borderId="16" xfId="5" applyFont="1" applyFill="1" applyBorder="1" applyAlignment="1">
      <alignment horizontal="center"/>
    </xf>
    <xf numFmtId="0" fontId="17" fillId="0" borderId="17" xfId="5" applyFont="1" applyFill="1" applyBorder="1" applyAlignment="1">
      <alignment horizontal="center"/>
    </xf>
    <xf numFmtId="0" fontId="17" fillId="0" borderId="18" xfId="5" applyFont="1" applyFill="1" applyBorder="1" applyAlignment="1">
      <alignment horizontal="center"/>
    </xf>
    <xf numFmtId="0" fontId="17" fillId="0" borderId="19" xfId="5" applyFont="1" applyFill="1" applyBorder="1" applyAlignment="1">
      <alignment horizontal="center"/>
    </xf>
    <xf numFmtId="0" fontId="17" fillId="0" borderId="13" xfId="5" applyFont="1" applyFill="1" applyBorder="1" applyAlignment="1">
      <alignment horizontal="center"/>
    </xf>
    <xf numFmtId="0" fontId="17" fillId="0" borderId="16" xfId="5" applyFont="1" applyFill="1" applyBorder="1" applyAlignment="1">
      <alignment horizontal="center"/>
    </xf>
    <xf numFmtId="0" fontId="2" fillId="0" borderId="14" xfId="5" applyBorder="1"/>
    <xf numFmtId="0" fontId="2" fillId="0" borderId="0" xfId="5" applyBorder="1"/>
    <xf numFmtId="0" fontId="2" fillId="0" borderId="15" xfId="5" applyBorder="1"/>
    <xf numFmtId="0" fontId="14" fillId="0" borderId="14" xfId="5" applyFont="1" applyBorder="1" applyAlignment="1">
      <alignment horizontal="center"/>
    </xf>
    <xf numFmtId="167" fontId="15" fillId="0" borderId="13" xfId="6" applyNumberFormat="1" applyFont="1" applyBorder="1"/>
    <xf numFmtId="167" fontId="15" fillId="0" borderId="0" xfId="6" applyNumberFormat="1" applyFont="1" applyBorder="1"/>
    <xf numFmtId="0" fontId="14" fillId="0" borderId="13" xfId="5" applyFont="1" applyBorder="1" applyAlignment="1">
      <alignment horizontal="center"/>
    </xf>
    <xf numFmtId="168" fontId="15" fillId="0" borderId="13" xfId="6" applyNumberFormat="1" applyFont="1" applyBorder="1"/>
    <xf numFmtId="168" fontId="15" fillId="0" borderId="15" xfId="5" applyNumberFormat="1" applyFont="1" applyBorder="1"/>
    <xf numFmtId="169" fontId="15" fillId="0" borderId="13" xfId="5" applyNumberFormat="1" applyFont="1" applyBorder="1"/>
    <xf numFmtId="169" fontId="15" fillId="0" borderId="15" xfId="5" applyNumberFormat="1" applyFont="1" applyBorder="1"/>
    <xf numFmtId="170" fontId="15" fillId="0" borderId="13" xfId="5" applyNumberFormat="1" applyFont="1" applyBorder="1"/>
    <xf numFmtId="170" fontId="15" fillId="0" borderId="15" xfId="5" applyNumberFormat="1" applyFont="1" applyBorder="1"/>
    <xf numFmtId="167" fontId="2" fillId="0" borderId="13" xfId="5" applyNumberFormat="1" applyBorder="1"/>
    <xf numFmtId="168" fontId="15" fillId="0" borderId="13" xfId="5" applyNumberFormat="1" applyFont="1" applyBorder="1"/>
    <xf numFmtId="171" fontId="15" fillId="0" borderId="13" xfId="5" applyNumberFormat="1" applyFont="1" applyBorder="1" applyAlignment="1">
      <alignment horizontal="center"/>
    </xf>
    <xf numFmtId="171" fontId="15" fillId="0" borderId="15" xfId="5" applyNumberFormat="1" applyFont="1" applyBorder="1" applyAlignment="1">
      <alignment horizontal="center"/>
    </xf>
    <xf numFmtId="0" fontId="2" fillId="0" borderId="16" xfId="5" applyBorder="1"/>
    <xf numFmtId="0" fontId="2" fillId="0" borderId="17" xfId="5" applyBorder="1"/>
    <xf numFmtId="0" fontId="2" fillId="0" borderId="18" xfId="5" applyBorder="1"/>
    <xf numFmtId="0" fontId="2" fillId="0" borderId="19" xfId="5" applyBorder="1"/>
    <xf numFmtId="3" fontId="15" fillId="0" borderId="17" xfId="5" applyNumberFormat="1" applyFont="1" applyBorder="1"/>
    <xf numFmtId="3" fontId="15" fillId="0" borderId="19" xfId="5" applyNumberFormat="1" applyFont="1" applyBorder="1"/>
    <xf numFmtId="0" fontId="15" fillId="0" borderId="17" xfId="5" applyFont="1" applyBorder="1"/>
    <xf numFmtId="0" fontId="15" fillId="0" borderId="19" xfId="5" applyFont="1" applyBorder="1"/>
    <xf numFmtId="167" fontId="2" fillId="0" borderId="0" xfId="5" applyNumberFormat="1" applyAlignment="1">
      <alignment horizontal="center"/>
    </xf>
    <xf numFmtId="0" fontId="16" fillId="0" borderId="0" xfId="5" applyFont="1" applyAlignment="1">
      <alignment horizontal="right"/>
    </xf>
    <xf numFmtId="167" fontId="2" fillId="0" borderId="0" xfId="5" applyNumberFormat="1"/>
    <xf numFmtId="0" fontId="2" fillId="0" borderId="0" xfId="5" applyAlignment="1">
      <alignment horizontal="center"/>
    </xf>
    <xf numFmtId="0" fontId="15" fillId="0" borderId="0" xfId="5" applyFont="1"/>
    <xf numFmtId="0" fontId="18" fillId="0" borderId="0" xfId="5" applyFont="1"/>
    <xf numFmtId="3" fontId="15" fillId="0" borderId="0" xfId="5" applyNumberFormat="1" applyFont="1"/>
    <xf numFmtId="0" fontId="15" fillId="0" borderId="0" xfId="5" applyFont="1" applyFill="1" applyBorder="1" applyAlignment="1">
      <alignment horizontal="center"/>
    </xf>
    <xf numFmtId="3" fontId="15" fillId="0" borderId="0" xfId="5" applyNumberFormat="1" applyFont="1" applyFill="1" applyBorder="1" applyAlignment="1">
      <alignment horizontal="center"/>
    </xf>
    <xf numFmtId="3" fontId="14" fillId="0" borderId="0" xfId="5" applyNumberFormat="1" applyFont="1" applyFill="1" applyBorder="1" applyAlignment="1">
      <alignment horizontal="center"/>
    </xf>
    <xf numFmtId="0" fontId="19" fillId="0" borderId="0" xfId="5" applyFont="1"/>
    <xf numFmtId="0" fontId="19" fillId="4" borderId="0" xfId="5" applyFont="1" applyFill="1"/>
    <xf numFmtId="0" fontId="16" fillId="0" borderId="15" xfId="5" applyFont="1" applyFill="1" applyBorder="1" applyAlignment="1">
      <alignment horizontal="center"/>
    </xf>
    <xf numFmtId="17" fontId="14" fillId="0" borderId="0" xfId="5" applyNumberFormat="1" applyFont="1" applyFill="1" applyBorder="1" applyAlignment="1">
      <alignment horizontal="center"/>
    </xf>
    <xf numFmtId="0" fontId="20" fillId="0" borderId="0" xfId="5" applyFont="1"/>
    <xf numFmtId="0" fontId="15" fillId="0" borderId="18" xfId="5" applyFont="1" applyFill="1" applyBorder="1" applyAlignment="1">
      <alignment horizontal="center"/>
    </xf>
    <xf numFmtId="0" fontId="15" fillId="0" borderId="19" xfId="5" applyFont="1" applyFill="1" applyBorder="1" applyAlignment="1">
      <alignment horizontal="center"/>
    </xf>
    <xf numFmtId="172" fontId="15" fillId="0" borderId="0" xfId="5" applyNumberFormat="1" applyFont="1" applyBorder="1"/>
    <xf numFmtId="172" fontId="15" fillId="0" borderId="15" xfId="5" applyNumberFormat="1" applyFont="1" applyBorder="1"/>
    <xf numFmtId="173" fontId="15" fillId="0" borderId="14" xfId="5" applyNumberFormat="1" applyFont="1" applyFill="1" applyBorder="1"/>
    <xf numFmtId="3" fontId="15" fillId="0" borderId="13" xfId="5" applyNumberFormat="1" applyFont="1" applyBorder="1"/>
    <xf numFmtId="3" fontId="15" fillId="0" borderId="0" xfId="5" applyNumberFormat="1" applyFont="1" applyBorder="1"/>
    <xf numFmtId="3" fontId="15" fillId="0" borderId="15" xfId="5" applyNumberFormat="1" applyFont="1" applyBorder="1"/>
    <xf numFmtId="3" fontId="14" fillId="0" borderId="13" xfId="5" applyNumberFormat="1" applyFont="1" applyBorder="1"/>
    <xf numFmtId="0" fontId="21" fillId="0" borderId="0" xfId="5" applyFont="1"/>
    <xf numFmtId="174" fontId="15" fillId="0" borderId="14" xfId="5" applyNumberFormat="1" applyFont="1" applyFill="1" applyBorder="1"/>
    <xf numFmtId="175" fontId="15" fillId="0" borderId="14" xfId="5" applyNumberFormat="1" applyFont="1" applyFill="1" applyBorder="1"/>
    <xf numFmtId="166" fontId="15" fillId="0" borderId="14" xfId="5" applyNumberFormat="1" applyFont="1" applyBorder="1" applyAlignment="1">
      <alignment horizontal="center"/>
    </xf>
    <xf numFmtId="0" fontId="14" fillId="0" borderId="16" xfId="5" applyFont="1" applyBorder="1" applyAlignment="1">
      <alignment horizontal="center"/>
    </xf>
    <xf numFmtId="0" fontId="15" fillId="0" borderId="18" xfId="5" applyFont="1" applyBorder="1"/>
    <xf numFmtId="173" fontId="15" fillId="0" borderId="16" xfId="5" applyNumberFormat="1" applyFont="1" applyBorder="1"/>
    <xf numFmtId="9" fontId="0" fillId="0" borderId="0" xfId="7" applyFont="1"/>
    <xf numFmtId="0" fontId="22" fillId="0" borderId="0" xfId="5" applyFont="1"/>
    <xf numFmtId="3" fontId="14" fillId="0" borderId="0" xfId="5" applyNumberFormat="1" applyFont="1" applyBorder="1"/>
    <xf numFmtId="0" fontId="15" fillId="0" borderId="0" xfId="5" applyFont="1" applyAlignment="1">
      <alignment horizontal="center"/>
    </xf>
    <xf numFmtId="0" fontId="15" fillId="0" borderId="0" xfId="5" applyFont="1" applyAlignment="1">
      <alignment horizontal="right"/>
    </xf>
    <xf numFmtId="166" fontId="0" fillId="0" borderId="0" xfId="0" applyNumberFormat="1"/>
    <xf numFmtId="176" fontId="15" fillId="0" borderId="0" xfId="5" applyNumberFormat="1" applyFont="1"/>
    <xf numFmtId="3" fontId="23" fillId="0" borderId="0" xfId="5" applyNumberFormat="1" applyFont="1" applyFill="1" applyBorder="1" applyAlignment="1">
      <alignment horizontal="center"/>
    </xf>
    <xf numFmtId="0" fontId="23" fillId="0" borderId="15" xfId="5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5" borderId="0" xfId="0" applyFill="1"/>
    <xf numFmtId="166" fontId="0" fillId="5" borderId="0" xfId="0" applyNumberFormat="1" applyFill="1"/>
    <xf numFmtId="0" fontId="14" fillId="0" borderId="0" xfId="8" applyFont="1" applyAlignment="1">
      <alignment vertical="top" wrapText="1"/>
    </xf>
    <xf numFmtId="0" fontId="25" fillId="0" borderId="0" xfId="8"/>
    <xf numFmtId="0" fontId="25" fillId="0" borderId="0" xfId="8" applyAlignment="1">
      <alignment horizontal="left"/>
    </xf>
    <xf numFmtId="0" fontId="15" fillId="0" borderId="23" xfId="8" applyFont="1" applyBorder="1" applyAlignment="1">
      <alignment horizontal="left" vertical="top" wrapText="1"/>
    </xf>
    <xf numFmtId="0" fontId="15" fillId="0" borderId="22" xfId="8" applyFont="1" applyBorder="1" applyAlignment="1">
      <alignment horizontal="center" vertical="top" wrapText="1"/>
    </xf>
    <xf numFmtId="0" fontId="15" fillId="0" borderId="23" xfId="8" applyFont="1" applyBorder="1" applyAlignment="1">
      <alignment horizontal="center" vertical="top" wrapText="1"/>
    </xf>
    <xf numFmtId="0" fontId="14" fillId="0" borderId="23" xfId="8" applyFont="1" applyBorder="1" applyAlignment="1">
      <alignment horizontal="center" vertical="top" wrapText="1"/>
    </xf>
    <xf numFmtId="0" fontId="15" fillId="0" borderId="0" xfId="8" applyFont="1" applyAlignment="1">
      <alignment vertical="top" wrapText="1"/>
    </xf>
    <xf numFmtId="0" fontId="26" fillId="0" borderId="0" xfId="8" applyFont="1"/>
    <xf numFmtId="0" fontId="28" fillId="0" borderId="0" xfId="8" applyFont="1"/>
    <xf numFmtId="0" fontId="29" fillId="0" borderId="0" xfId="8" applyFont="1" applyFill="1" applyAlignment="1">
      <alignment horizontal="right"/>
    </xf>
    <xf numFmtId="0" fontId="25" fillId="0" borderId="0" xfId="8" applyFill="1"/>
    <xf numFmtId="0" fontId="27" fillId="0" borderId="0" xfId="8" applyFont="1" applyFill="1"/>
    <xf numFmtId="0" fontId="24" fillId="0" borderId="0" xfId="8" applyFont="1"/>
    <xf numFmtId="166" fontId="25" fillId="0" borderId="0" xfId="8" applyNumberFormat="1"/>
    <xf numFmtId="0" fontId="28" fillId="0" borderId="0" xfId="0" applyFont="1"/>
    <xf numFmtId="0" fontId="29" fillId="0" borderId="0" xfId="0" applyFont="1"/>
    <xf numFmtId="0" fontId="0" fillId="0" borderId="0" xfId="0" applyFill="1"/>
    <xf numFmtId="0" fontId="25" fillId="0" borderId="0" xfId="8" applyAlignment="1">
      <alignment horizontal="center"/>
    </xf>
    <xf numFmtId="164" fontId="25" fillId="0" borderId="0" xfId="9" applyNumberFormat="1"/>
    <xf numFmtId="0" fontId="25" fillId="6" borderId="0" xfId="8" applyFill="1"/>
    <xf numFmtId="0" fontId="25" fillId="0" borderId="0" xfId="8" applyFont="1"/>
    <xf numFmtId="0" fontId="7" fillId="7" borderId="0" xfId="3" applyFill="1"/>
    <xf numFmtId="166" fontId="7" fillId="7" borderId="0" xfId="3" applyNumberFormat="1" applyFill="1"/>
    <xf numFmtId="0" fontId="1" fillId="7" borderId="0" xfId="3" applyFont="1" applyFill="1"/>
    <xf numFmtId="0" fontId="31" fillId="0" borderId="0" xfId="0" applyFont="1"/>
    <xf numFmtId="166" fontId="31" fillId="0" borderId="0" xfId="0" applyNumberFormat="1" applyFont="1"/>
    <xf numFmtId="178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NumberFormat="1"/>
    <xf numFmtId="1" fontId="0" fillId="0" borderId="0" xfId="0" applyNumberFormat="1"/>
    <xf numFmtId="166" fontId="34" fillId="0" borderId="0" xfId="0" applyNumberFormat="1" applyFont="1"/>
    <xf numFmtId="0" fontId="35" fillId="8" borderId="31" xfId="11" applyFont="1" applyBorder="1" applyAlignment="1">
      <alignment vertical="center"/>
    </xf>
    <xf numFmtId="0" fontId="35" fillId="8" borderId="0" xfId="11" applyFont="1" applyBorder="1" applyAlignment="1">
      <alignment vertical="center"/>
    </xf>
    <xf numFmtId="0" fontId="35" fillId="8" borderId="32" xfId="11" applyFont="1" applyBorder="1" applyAlignment="1">
      <alignment vertical="center" wrapText="1"/>
    </xf>
    <xf numFmtId="0" fontId="35" fillId="8" borderId="38" xfId="11" applyFont="1" applyBorder="1" applyAlignment="1">
      <alignment vertical="center"/>
    </xf>
    <xf numFmtId="0" fontId="36" fillId="0" borderId="30" xfId="0" applyFont="1" applyBorder="1" applyAlignment="1">
      <alignment horizontal="left" vertical="center"/>
    </xf>
    <xf numFmtId="168" fontId="33" fillId="0" borderId="31" xfId="1" applyNumberFormat="1" applyFont="1" applyBorder="1" applyAlignment="1">
      <alignment vertical="center"/>
    </xf>
    <xf numFmtId="168" fontId="33" fillId="0" borderId="0" xfId="1" applyNumberFormat="1" applyFont="1" applyBorder="1" applyAlignment="1">
      <alignment vertical="center"/>
    </xf>
    <xf numFmtId="168" fontId="33" fillId="0" borderId="32" xfId="1" applyNumberFormat="1" applyFont="1" applyBorder="1" applyAlignment="1">
      <alignment vertical="center"/>
    </xf>
    <xf numFmtId="168" fontId="33" fillId="0" borderId="38" xfId="1" applyNumberFormat="1" applyFont="1" applyBorder="1" applyAlignment="1">
      <alignment vertical="center"/>
    </xf>
    <xf numFmtId="0" fontId="36" fillId="0" borderId="39" xfId="0" applyFont="1" applyBorder="1" applyAlignment="1">
      <alignment vertical="center"/>
    </xf>
    <xf numFmtId="0" fontId="37" fillId="0" borderId="40" xfId="0" applyFont="1" applyBorder="1" applyAlignment="1">
      <alignment vertical="center"/>
    </xf>
    <xf numFmtId="0" fontId="37" fillId="0" borderId="41" xfId="0" applyFont="1" applyBorder="1" applyAlignment="1">
      <alignment vertical="center"/>
    </xf>
    <xf numFmtId="0" fontId="37" fillId="0" borderId="42" xfId="0" applyFont="1" applyBorder="1" applyAlignment="1">
      <alignment vertical="center"/>
    </xf>
    <xf numFmtId="168" fontId="33" fillId="0" borderId="43" xfId="1" applyNumberFormat="1" applyFont="1" applyBorder="1" applyAlignment="1">
      <alignment vertical="center"/>
    </xf>
    <xf numFmtId="168" fontId="33" fillId="0" borderId="41" xfId="1" applyNumberFormat="1" applyFont="1" applyBorder="1" applyAlignment="1">
      <alignment vertical="center"/>
    </xf>
    <xf numFmtId="168" fontId="33" fillId="0" borderId="42" xfId="1" applyNumberFormat="1" applyFont="1" applyBorder="1" applyAlignment="1">
      <alignment vertical="center"/>
    </xf>
    <xf numFmtId="1" fontId="15" fillId="0" borderId="0" xfId="5" applyNumberFormat="1" applyFont="1"/>
    <xf numFmtId="0" fontId="25" fillId="0" borderId="44" xfId="0" applyFont="1" applyBorder="1" applyAlignment="1">
      <alignment horizontal="right"/>
    </xf>
    <xf numFmtId="180" fontId="25" fillId="0" borderId="44" xfId="0" applyNumberFormat="1" applyFont="1" applyBorder="1" applyAlignment="1">
      <alignment horizontal="right" vertical="center"/>
    </xf>
    <xf numFmtId="0" fontId="28" fillId="0" borderId="48" xfId="0" applyFont="1" applyBorder="1" applyAlignment="1">
      <alignment horizontal="center" vertical="center"/>
    </xf>
    <xf numFmtId="0" fontId="25" fillId="0" borderId="31" xfId="0" applyFont="1" applyBorder="1" applyAlignment="1">
      <alignment horizontal="right"/>
    </xf>
    <xf numFmtId="181" fontId="25" fillId="0" borderId="0" xfId="0" applyNumberFormat="1" applyFont="1" applyBorder="1" applyAlignment="1">
      <alignment horizontal="right" vertical="center"/>
    </xf>
    <xf numFmtId="3" fontId="25" fillId="0" borderId="0" xfId="5" applyNumberFormat="1" applyFont="1" applyBorder="1"/>
    <xf numFmtId="3" fontId="25" fillId="0" borderId="0" xfId="5" applyNumberFormat="1" applyFont="1"/>
    <xf numFmtId="0" fontId="15" fillId="9" borderId="0" xfId="5" applyFont="1" applyFill="1"/>
    <xf numFmtId="180" fontId="38" fillId="9" borderId="44" xfId="0" applyNumberFormat="1" applyFont="1" applyFill="1" applyBorder="1" applyAlignment="1">
      <alignment horizontal="right" vertical="center"/>
    </xf>
    <xf numFmtId="0" fontId="39" fillId="9" borderId="0" xfId="5" applyFont="1" applyFill="1"/>
    <xf numFmtId="0" fontId="25" fillId="0" borderId="0" xfId="8" applyAlignment="1">
      <alignment horizontal="center"/>
    </xf>
    <xf numFmtId="165" fontId="0" fillId="0" borderId="0" xfId="2" applyNumberFormat="1" applyFont="1"/>
    <xf numFmtId="0" fontId="0" fillId="0" borderId="0" xfId="0" applyAlignment="1">
      <alignment horizontal="center"/>
    </xf>
    <xf numFmtId="0" fontId="42" fillId="0" borderId="0" xfId="8" applyFont="1" applyAlignment="1">
      <alignment horizontal="center"/>
    </xf>
    <xf numFmtId="0" fontId="42" fillId="0" borderId="0" xfId="8" applyFont="1"/>
    <xf numFmtId="0" fontId="25" fillId="0" borderId="0" xfId="8" applyAlignment="1">
      <alignment horizontal="right"/>
    </xf>
    <xf numFmtId="0" fontId="4" fillId="0" borderId="26" xfId="0" applyFont="1" applyBorder="1" applyAlignment="1">
      <alignment horizontal="left"/>
    </xf>
    <xf numFmtId="0" fontId="4" fillId="0" borderId="26" xfId="0" applyNumberFormat="1" applyFont="1" applyBorder="1"/>
    <xf numFmtId="0" fontId="4" fillId="10" borderId="27" xfId="0" applyFont="1" applyFill="1" applyBorder="1" applyAlignment="1">
      <alignment horizontal="left"/>
    </xf>
    <xf numFmtId="0" fontId="4" fillId="10" borderId="27" xfId="0" applyNumberFormat="1" applyFont="1" applyFill="1" applyBorder="1"/>
    <xf numFmtId="178" fontId="4" fillId="0" borderId="0" xfId="0" applyNumberFormat="1" applyFont="1" applyBorder="1"/>
    <xf numFmtId="178" fontId="0" fillId="0" borderId="26" xfId="0" applyNumberFormat="1" applyFont="1" applyBorder="1"/>
    <xf numFmtId="178" fontId="4" fillId="11" borderId="0" xfId="0" applyNumberFormat="1" applyFont="1" applyFill="1" applyBorder="1"/>
    <xf numFmtId="0" fontId="4" fillId="0" borderId="0" xfId="0" applyFont="1" applyFill="1"/>
    <xf numFmtId="0" fontId="4" fillId="0" borderId="26" xfId="0" applyFont="1" applyFill="1" applyBorder="1"/>
    <xf numFmtId="0" fontId="4" fillId="0" borderId="0" xfId="0" applyFont="1" applyFill="1" applyBorder="1"/>
    <xf numFmtId="0" fontId="0" fillId="0" borderId="26" xfId="0" applyFont="1" applyFill="1" applyBorder="1"/>
    <xf numFmtId="0" fontId="0" fillId="0" borderId="27" xfId="0" applyFont="1" applyFill="1" applyBorder="1" applyAlignment="1">
      <alignment horizontal="left"/>
    </xf>
    <xf numFmtId="178" fontId="0" fillId="0" borderId="27" xfId="0" applyNumberFormat="1" applyFont="1" applyFill="1" applyBorder="1"/>
    <xf numFmtId="0" fontId="0" fillId="0" borderId="26" xfId="0" applyFont="1" applyBorder="1" applyAlignment="1"/>
    <xf numFmtId="0" fontId="0" fillId="0" borderId="0" xfId="0" applyAlignment="1"/>
    <xf numFmtId="165" fontId="0" fillId="0" borderId="26" xfId="2" applyNumberFormat="1" applyFont="1" applyBorder="1"/>
    <xf numFmtId="165" fontId="24" fillId="0" borderId="0" xfId="2" applyNumberFormat="1" applyFont="1"/>
    <xf numFmtId="0" fontId="25" fillId="0" borderId="0" xfId="8" applyAlignment="1">
      <alignment horizontal="center"/>
    </xf>
    <xf numFmtId="0" fontId="7" fillId="0" borderId="0" xfId="3" applyAlignment="1">
      <alignment horizontal="center"/>
    </xf>
    <xf numFmtId="165" fontId="7" fillId="0" borderId="0" xfId="2" applyNumberFormat="1" applyFont="1"/>
    <xf numFmtId="165" fontId="25" fillId="0" borderId="0" xfId="2" applyNumberFormat="1" applyFont="1"/>
    <xf numFmtId="0" fontId="25" fillId="0" borderId="0" xfId="8" applyAlignment="1">
      <alignment horizontal="center"/>
    </xf>
    <xf numFmtId="166" fontId="25" fillId="0" borderId="0" xfId="8" applyNumberFormat="1" applyAlignment="1">
      <alignment horizontal="center"/>
    </xf>
    <xf numFmtId="0" fontId="25" fillId="0" borderId="0" xfId="8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5" fillId="0" borderId="0" xfId="8" applyAlignment="1">
      <alignment horizontal="center"/>
    </xf>
    <xf numFmtId="0" fontId="14" fillId="0" borderId="10" xfId="5" applyFont="1" applyBorder="1" applyAlignment="1">
      <alignment horizontal="center" vertical="center"/>
    </xf>
    <xf numFmtId="0" fontId="14" fillId="0" borderId="11" xfId="5" applyFont="1" applyBorder="1" applyAlignment="1">
      <alignment horizontal="center" vertical="center"/>
    </xf>
    <xf numFmtId="0" fontId="14" fillId="0" borderId="12" xfId="5" applyFont="1" applyBorder="1" applyAlignment="1">
      <alignment horizontal="center" vertical="center"/>
    </xf>
    <xf numFmtId="0" fontId="14" fillId="0" borderId="17" xfId="5" applyFont="1" applyBorder="1" applyAlignment="1">
      <alignment horizontal="center" vertical="center"/>
    </xf>
    <xf numFmtId="0" fontId="14" fillId="0" borderId="18" xfId="5" applyFont="1" applyBorder="1" applyAlignment="1">
      <alignment horizontal="center" vertical="center"/>
    </xf>
    <xf numFmtId="0" fontId="14" fillId="0" borderId="19" xfId="5" applyFont="1" applyBorder="1" applyAlignment="1">
      <alignment horizontal="center" vertical="center"/>
    </xf>
    <xf numFmtId="0" fontId="11" fillId="0" borderId="0" xfId="5" applyFont="1" applyAlignment="1">
      <alignment horizontal="center"/>
    </xf>
    <xf numFmtId="0" fontId="12" fillId="0" borderId="0" xfId="5" applyFont="1" applyBorder="1" applyAlignment="1">
      <alignment horizontal="center"/>
    </xf>
    <xf numFmtId="0" fontId="14" fillId="0" borderId="13" xfId="5" applyFont="1" applyFill="1" applyBorder="1" applyAlignment="1">
      <alignment horizontal="center"/>
    </xf>
    <xf numFmtId="0" fontId="14" fillId="0" borderId="15" xfId="5" applyFont="1" applyFill="1" applyBorder="1" applyAlignment="1">
      <alignment horizontal="center"/>
    </xf>
    <xf numFmtId="0" fontId="28" fillId="0" borderId="45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28" fillId="0" borderId="46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0" fillId="9" borderId="45" xfId="0" applyFont="1" applyFill="1" applyBorder="1" applyAlignment="1">
      <alignment horizontal="center" vertical="center" wrapText="1"/>
    </xf>
    <xf numFmtId="0" fontId="41" fillId="9" borderId="47" xfId="0" applyFont="1" applyFill="1" applyBorder="1" applyAlignment="1">
      <alignment horizontal="center" vertical="center" wrapText="1"/>
    </xf>
    <xf numFmtId="0" fontId="35" fillId="8" borderId="33" xfId="11" applyFont="1" applyBorder="1" applyAlignment="1">
      <alignment horizontal="center" vertical="center"/>
    </xf>
    <xf numFmtId="0" fontId="35" fillId="8" borderId="30" xfId="11" applyFont="1" applyBorder="1" applyAlignment="1">
      <alignment horizontal="center" vertical="center"/>
    </xf>
    <xf numFmtId="0" fontId="35" fillId="8" borderId="34" xfId="11" applyFont="1" applyBorder="1" applyAlignment="1">
      <alignment horizontal="center" vertical="center" wrapText="1"/>
    </xf>
    <xf numFmtId="0" fontId="35" fillId="8" borderId="35" xfId="11" applyFont="1" applyBorder="1" applyAlignment="1">
      <alignment horizontal="center" vertical="center" wrapText="1"/>
    </xf>
    <xf numFmtId="0" fontId="35" fillId="8" borderId="36" xfId="11" applyFont="1" applyBorder="1" applyAlignment="1">
      <alignment horizontal="center" vertical="center" wrapText="1"/>
    </xf>
    <xf numFmtId="0" fontId="35" fillId="8" borderId="37" xfId="11" applyFont="1" applyBorder="1" applyAlignment="1">
      <alignment horizontal="center" vertical="center"/>
    </xf>
    <xf numFmtId="0" fontId="35" fillId="8" borderId="35" xfId="11" applyFont="1" applyBorder="1" applyAlignment="1">
      <alignment horizontal="center" vertical="center"/>
    </xf>
    <xf numFmtId="0" fontId="35" fillId="8" borderId="36" xfId="11" applyFont="1" applyBorder="1" applyAlignment="1">
      <alignment horizontal="center" vertical="center"/>
    </xf>
    <xf numFmtId="0" fontId="14" fillId="0" borderId="20" xfId="8" applyFont="1" applyBorder="1" applyAlignment="1">
      <alignment horizontal="center" vertical="top" wrapText="1"/>
    </xf>
    <xf numFmtId="0" fontId="14" fillId="0" borderId="21" xfId="8" applyFont="1" applyBorder="1" applyAlignment="1">
      <alignment horizontal="center" vertical="top" wrapText="1"/>
    </xf>
    <xf numFmtId="0" fontId="14" fillId="0" borderId="22" xfId="8" applyFont="1" applyBorder="1" applyAlignment="1">
      <alignment horizontal="center" vertical="top" wrapText="1"/>
    </xf>
    <xf numFmtId="0" fontId="14" fillId="0" borderId="24" xfId="8" applyFont="1" applyBorder="1" applyAlignment="1">
      <alignment horizontal="center" vertical="top" wrapText="1"/>
    </xf>
    <xf numFmtId="0" fontId="14" fillId="0" borderId="25" xfId="8" applyFont="1" applyBorder="1" applyAlignment="1">
      <alignment horizontal="center" vertical="top" wrapText="1"/>
    </xf>
    <xf numFmtId="0" fontId="43" fillId="0" borderId="0" xfId="0" applyFont="1" applyAlignment="1">
      <alignment horizontal="center"/>
    </xf>
    <xf numFmtId="10" fontId="0" fillId="0" borderId="0" xfId="2" applyNumberFormat="1" applyFont="1"/>
    <xf numFmtId="0" fontId="28" fillId="0" borderId="0" xfId="8" applyFont="1" applyFill="1" applyAlignment="1">
      <alignment horizontal="right"/>
    </xf>
    <xf numFmtId="0" fontId="25" fillId="0" borderId="0" xfId="8" applyFill="1" applyAlignment="1">
      <alignment horizontal="center"/>
    </xf>
    <xf numFmtId="0" fontId="28" fillId="0" borderId="0" xfId="8" applyFont="1" applyFill="1"/>
    <xf numFmtId="165" fontId="25" fillId="0" borderId="0" xfId="10" applyNumberFormat="1" applyFill="1"/>
    <xf numFmtId="0" fontId="30" fillId="0" borderId="0" xfId="8" applyFont="1" applyFill="1" applyAlignment="1">
      <alignment horizontal="center"/>
    </xf>
    <xf numFmtId="0" fontId="25" fillId="0" borderId="0" xfId="8" applyFont="1" applyFill="1"/>
  </cellXfs>
  <cellStyles count="12">
    <cellStyle name="Accent1" xfId="11" builtinId="29"/>
    <cellStyle name="Milliers" xfId="1" builtinId="3"/>
    <cellStyle name="Milliers 2" xfId="4"/>
    <cellStyle name="Milliers 3" xfId="6"/>
    <cellStyle name="Milliers 4" xfId="9"/>
    <cellStyle name="Normal" xfId="0" builtinId="0"/>
    <cellStyle name="Normal 2" xfId="3"/>
    <cellStyle name="Normal 3" xfId="5"/>
    <cellStyle name="Normal 4" xfId="8"/>
    <cellStyle name="Pourcentage" xfId="2" builtinId="5"/>
    <cellStyle name="Pourcentage 2" xfId="7"/>
    <cellStyle name="Pourcentage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theme" Target="theme/theme1.xml"/><Relationship Id="rId3" Type="http://schemas.openxmlformats.org/officeDocument/2006/relationships/worksheet" Target="worksheets/sheet2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externalLink" Target="externalLinks/externalLink3.xml"/><Relationship Id="rId2" Type="http://schemas.openxmlformats.org/officeDocument/2006/relationships/chartsheet" Target="chartsheets/sheet1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4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9.xml"/><Relationship Id="rId19" Type="http://schemas.openxmlformats.org/officeDocument/2006/relationships/connections" Target="connections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clustered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gapWidth val="0"/>
        <c:overlap val="100"/>
        <c:axId val="43311104"/>
        <c:axId val="43312640"/>
      </c:barChart>
      <c:catAx>
        <c:axId val="43311104"/>
        <c:scaling>
          <c:orientation val="minMax"/>
        </c:scaling>
        <c:axPos val="l"/>
        <c:majorTickMark val="in"/>
        <c:tickLblPos val="low"/>
        <c:crossAx val="43312640"/>
        <c:crosses val="autoZero"/>
        <c:auto val="1"/>
        <c:lblAlgn val="ctr"/>
        <c:lblOffset val="100"/>
      </c:catAx>
      <c:valAx>
        <c:axId val="43312640"/>
        <c:scaling>
          <c:orientation val="minMax"/>
        </c:scaling>
        <c:axPos val="b"/>
        <c:majorGridlines/>
        <c:numFmt formatCode="0%" sourceLinked="0"/>
        <c:tickLblPos val="nextTo"/>
        <c:crossAx val="43311104"/>
        <c:crosses val="autoZero"/>
        <c:crossBetween val="between"/>
      </c:valAx>
    </c:plotArea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37"/>
  <c:chart>
    <c:title>
      <c:tx>
        <c:rich>
          <a:bodyPr/>
          <a:lstStyle/>
          <a:p>
            <a:pPr>
              <a:defRPr/>
            </a:pPr>
            <a:r>
              <a:rPr lang="fr-FR"/>
              <a:t>Pyramide des âges des 259 706 habitants de Polynésie française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[1]Feuil1!$C$2</c:f>
              <c:strCache>
                <c:ptCount val="1"/>
                <c:pt idx="0">
                  <c:v>Hommes</c:v>
                </c:pt>
              </c:strCache>
            </c:strRef>
          </c:tx>
          <c:cat>
            <c:strRef>
              <c:f>[1]Feuil1!$B$3:$B$19</c:f>
              <c:strCache>
                <c:ptCount val="17"/>
                <c:pt idx="0">
                  <c:v>Moins de 5 ans</c:v>
                </c:pt>
                <c:pt idx="1">
                  <c:v>5-9 ans</c:v>
                </c:pt>
                <c:pt idx="2">
                  <c:v>10-14 ans</c:v>
                </c:pt>
                <c:pt idx="3">
                  <c:v>15-19 ans</c:v>
                </c:pt>
                <c:pt idx="4">
                  <c:v>20-24 ans</c:v>
                </c:pt>
                <c:pt idx="5">
                  <c:v>25-29 ans</c:v>
                </c:pt>
                <c:pt idx="6">
                  <c:v>30-34 ans</c:v>
                </c:pt>
                <c:pt idx="7">
                  <c:v>35-39 ans</c:v>
                </c:pt>
                <c:pt idx="8">
                  <c:v>40-44 ans</c:v>
                </c:pt>
                <c:pt idx="9">
                  <c:v>45-49 ans</c:v>
                </c:pt>
                <c:pt idx="10">
                  <c:v>50-54 ans</c:v>
                </c:pt>
                <c:pt idx="11">
                  <c:v>55-59 ans</c:v>
                </c:pt>
                <c:pt idx="12">
                  <c:v>60-64 ans</c:v>
                </c:pt>
                <c:pt idx="13">
                  <c:v>65-69 ans</c:v>
                </c:pt>
                <c:pt idx="14">
                  <c:v>70-74 ans</c:v>
                </c:pt>
                <c:pt idx="15">
                  <c:v>75-79 ans</c:v>
                </c:pt>
                <c:pt idx="16">
                  <c:v>80 ans et plus</c:v>
                </c:pt>
              </c:strCache>
            </c:strRef>
          </c:cat>
          <c:val>
            <c:numRef>
              <c:f>[1]Feuil1!$C$3:$C$19</c:f>
              <c:numCache>
                <c:formatCode>General</c:formatCode>
                <c:ptCount val="17"/>
                <c:pt idx="0">
                  <c:v>-3.9502360361331659E-2</c:v>
                </c:pt>
                <c:pt idx="1">
                  <c:v>-4.5971213603074247E-2</c:v>
                </c:pt>
                <c:pt idx="2">
                  <c:v>-4.7988879733236817E-2</c:v>
                </c:pt>
                <c:pt idx="3">
                  <c:v>-5.1704619839356813E-2</c:v>
                </c:pt>
                <c:pt idx="4">
                  <c:v>-4.3776424110340155E-2</c:v>
                </c:pt>
                <c:pt idx="5">
                  <c:v>-3.9498509853449673E-2</c:v>
                </c:pt>
                <c:pt idx="6">
                  <c:v>-3.9602473566263389E-2</c:v>
                </c:pt>
                <c:pt idx="7">
                  <c:v>-4.1585485125488049E-2</c:v>
                </c:pt>
                <c:pt idx="8">
                  <c:v>-3.9717988802723078E-2</c:v>
                </c:pt>
                <c:pt idx="9">
                  <c:v>-3.2255704527427168E-2</c:v>
                </c:pt>
                <c:pt idx="10">
                  <c:v>-2.7658198116331544E-2</c:v>
                </c:pt>
                <c:pt idx="11">
                  <c:v>-1.9768507466134785E-2</c:v>
                </c:pt>
                <c:pt idx="12">
                  <c:v>-1.5679268095461791E-2</c:v>
                </c:pt>
                <c:pt idx="13">
                  <c:v>-1.1736348024304406E-2</c:v>
                </c:pt>
                <c:pt idx="14">
                  <c:v>-8.1977312807559322E-3</c:v>
                </c:pt>
                <c:pt idx="15">
                  <c:v>-4.7630782500211778E-3</c:v>
                </c:pt>
                <c:pt idx="16">
                  <c:v>-3.1304629080575728E-3</c:v>
                </c:pt>
              </c:numCache>
            </c:numRef>
          </c:val>
        </c:ser>
        <c:ser>
          <c:idx val="1"/>
          <c:order val="1"/>
          <c:tx>
            <c:strRef>
              <c:f>[1]Feuil1!$D$2</c:f>
              <c:strCache>
                <c:ptCount val="1"/>
                <c:pt idx="0">
                  <c:v>Femmes</c:v>
                </c:pt>
              </c:strCache>
            </c:strRef>
          </c:tx>
          <c:cat>
            <c:strRef>
              <c:f>[1]Feuil1!$B$3:$B$19</c:f>
              <c:strCache>
                <c:ptCount val="17"/>
                <c:pt idx="0">
                  <c:v>Moins de 5 ans</c:v>
                </c:pt>
                <c:pt idx="1">
                  <c:v>5-9 ans</c:v>
                </c:pt>
                <c:pt idx="2">
                  <c:v>10-14 ans</c:v>
                </c:pt>
                <c:pt idx="3">
                  <c:v>15-19 ans</c:v>
                </c:pt>
                <c:pt idx="4">
                  <c:v>20-24 ans</c:v>
                </c:pt>
                <c:pt idx="5">
                  <c:v>25-29 ans</c:v>
                </c:pt>
                <c:pt idx="6">
                  <c:v>30-34 ans</c:v>
                </c:pt>
                <c:pt idx="7">
                  <c:v>35-39 ans</c:v>
                </c:pt>
                <c:pt idx="8">
                  <c:v>40-44 ans</c:v>
                </c:pt>
                <c:pt idx="9">
                  <c:v>45-49 ans</c:v>
                </c:pt>
                <c:pt idx="10">
                  <c:v>50-54 ans</c:v>
                </c:pt>
                <c:pt idx="11">
                  <c:v>55-59 ans</c:v>
                </c:pt>
                <c:pt idx="12">
                  <c:v>60-64 ans</c:v>
                </c:pt>
                <c:pt idx="13">
                  <c:v>65-69 ans</c:v>
                </c:pt>
                <c:pt idx="14">
                  <c:v>70-74 ans</c:v>
                </c:pt>
                <c:pt idx="15">
                  <c:v>75-79 ans</c:v>
                </c:pt>
                <c:pt idx="16">
                  <c:v>80 ans et plus</c:v>
                </c:pt>
              </c:strCache>
            </c:strRef>
          </c:cat>
          <c:val>
            <c:numRef>
              <c:f>[1]Feuil1!$D$3:$D$19</c:f>
              <c:numCache>
                <c:formatCode>General</c:formatCode>
                <c:ptCount val="17"/>
                <c:pt idx="0">
                  <c:v>3.7322972900125526E-2</c:v>
                </c:pt>
                <c:pt idx="1">
                  <c:v>4.4419458926632426E-2</c:v>
                </c:pt>
                <c:pt idx="2">
                  <c:v>4.4819911746359346E-2</c:v>
                </c:pt>
                <c:pt idx="3">
                  <c:v>4.8990011782554119E-2</c:v>
                </c:pt>
                <c:pt idx="4">
                  <c:v>4.3137239801929878E-2</c:v>
                </c:pt>
                <c:pt idx="5">
                  <c:v>3.8539733390834253E-2</c:v>
                </c:pt>
                <c:pt idx="6">
                  <c:v>3.7823538924784177E-2</c:v>
                </c:pt>
                <c:pt idx="7">
                  <c:v>3.8967139765735098E-2</c:v>
                </c:pt>
                <c:pt idx="8">
                  <c:v>3.6849360430640798E-2</c:v>
                </c:pt>
                <c:pt idx="9">
                  <c:v>2.940247818687285E-2</c:v>
                </c:pt>
                <c:pt idx="10">
                  <c:v>2.5028301232932624E-2</c:v>
                </c:pt>
                <c:pt idx="11">
                  <c:v>1.8428530723202389E-2</c:v>
                </c:pt>
                <c:pt idx="12">
                  <c:v>1.443170354169715E-2</c:v>
                </c:pt>
                <c:pt idx="13">
                  <c:v>1.1043256605546272E-2</c:v>
                </c:pt>
                <c:pt idx="14">
                  <c:v>8.0899170600602227E-3</c:v>
                </c:pt>
                <c:pt idx="15">
                  <c:v>5.3059998613817164E-3</c:v>
                </c:pt>
                <c:pt idx="16">
                  <c:v>4.863191454952908E-3</c:v>
                </c:pt>
              </c:numCache>
            </c:numRef>
          </c:val>
        </c:ser>
        <c:gapWidth val="0"/>
        <c:overlap val="100"/>
        <c:axId val="92551808"/>
        <c:axId val="92557696"/>
      </c:barChart>
      <c:catAx>
        <c:axId val="92551808"/>
        <c:scaling>
          <c:orientation val="minMax"/>
        </c:scaling>
        <c:axPos val="l"/>
        <c:numFmt formatCode="General" sourceLinked="1"/>
        <c:majorTickMark val="in"/>
        <c:tickLblPos val="low"/>
        <c:crossAx val="92557696"/>
        <c:crosses val="autoZero"/>
        <c:auto val="1"/>
        <c:lblAlgn val="ctr"/>
        <c:lblOffset val="100"/>
      </c:catAx>
      <c:valAx>
        <c:axId val="92557696"/>
        <c:scaling>
          <c:orientation val="minMax"/>
        </c:scaling>
        <c:axPos val="b"/>
        <c:majorGridlines/>
        <c:numFmt formatCode="General" sourceLinked="1"/>
        <c:tickLblPos val="nextTo"/>
        <c:crossAx val="92551808"/>
        <c:crosses val="autoZero"/>
        <c:crossBetween val="between"/>
      </c:valAx>
    </c:plotArea>
    <c:plotVisOnly val="1"/>
    <c:dispBlanksAs val="gap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0.10593285214348212"/>
          <c:y val="5.1400554097404488E-2"/>
          <c:w val="0.87101290463692038"/>
          <c:h val="0.77611512102653835"/>
        </c:manualLayout>
      </c:layout>
      <c:barChart>
        <c:barDir val="col"/>
        <c:grouping val="percentStacked"/>
        <c:ser>
          <c:idx val="0"/>
          <c:order val="0"/>
          <c:tx>
            <c:strRef>
              <c:f>#REF!</c:f>
              <c:strCache>
                <c:ptCount val="1"/>
                <c:pt idx="0">
                  <c:v>Hommes Célibataire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0.99595278246205721</c:v>
                </c:pt>
                <c:pt idx="1">
                  <c:v>0.82322139216644563</c:v>
                </c:pt>
                <c:pt idx="2">
                  <c:v>0.42151328543733607</c:v>
                </c:pt>
                <c:pt idx="3">
                  <c:v>0.19218939323329295</c:v>
                </c:pt>
                <c:pt idx="4">
                  <c:v>0.15448927662668124</c:v>
                </c:pt>
              </c:numCache>
            </c:numRef>
          </c:val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Hommes Marié(e)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3.8785834738617204E-3</c:v>
                </c:pt>
                <c:pt idx="1">
                  <c:v>0.17240336056226591</c:v>
                </c:pt>
                <c:pt idx="2">
                  <c:v>0.54319192610331868</c:v>
                </c:pt>
                <c:pt idx="3">
                  <c:v>0.69680305713486823</c:v>
                </c:pt>
                <c:pt idx="4">
                  <c:v>0.58996728462377312</c:v>
                </c:pt>
              </c:numCache>
            </c:numRef>
          </c:val>
        </c:ser>
        <c:ser>
          <c:idx val="2"/>
          <c:order val="2"/>
          <c:tx>
            <c:strRef>
              <c:f>#REF!</c:f>
              <c:strCache>
                <c:ptCount val="1"/>
                <c:pt idx="0">
                  <c:v>Hommes Veuf,veuve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1.6863406408094438E-4</c:v>
                </c:pt>
                <c:pt idx="1">
                  <c:v>6.050873885824668E-4</c:v>
                </c:pt>
                <c:pt idx="2">
                  <c:v>1.0833618428555137E-2</c:v>
                </c:pt>
                <c:pt idx="3">
                  <c:v>7.7360425016310949E-2</c:v>
                </c:pt>
                <c:pt idx="4">
                  <c:v>0.23482370047255541</c:v>
                </c:pt>
              </c:numCache>
            </c:numRef>
          </c:val>
        </c:ser>
        <c:ser>
          <c:idx val="3"/>
          <c:order val="3"/>
          <c:tx>
            <c:strRef>
              <c:f>#REF!</c:f>
              <c:strCache>
                <c:ptCount val="1"/>
                <c:pt idx="0">
                  <c:v>Hommes Divorcé€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0</c:v>
                </c:pt>
                <c:pt idx="1">
                  <c:v>3.7701598827061381E-3</c:v>
                </c:pt>
                <c:pt idx="2">
                  <c:v>2.4461170030790284E-2</c:v>
                </c:pt>
                <c:pt idx="3">
                  <c:v>3.3647124615528011E-2</c:v>
                </c:pt>
                <c:pt idx="4">
                  <c:v>2.0719738276990186E-2</c:v>
                </c:pt>
              </c:numCache>
            </c:numRef>
          </c:val>
        </c:ser>
        <c:overlap val="100"/>
        <c:axId val="95475584"/>
        <c:axId val="95477120"/>
      </c:barChart>
      <c:catAx>
        <c:axId val="95475584"/>
        <c:scaling>
          <c:orientation val="minMax"/>
        </c:scaling>
        <c:axPos val="b"/>
        <c:tickLblPos val="nextTo"/>
        <c:crossAx val="95477120"/>
        <c:crosses val="autoZero"/>
        <c:auto val="1"/>
        <c:lblAlgn val="ctr"/>
        <c:lblOffset val="100"/>
      </c:catAx>
      <c:valAx>
        <c:axId val="95477120"/>
        <c:scaling>
          <c:orientation val="minMax"/>
        </c:scaling>
        <c:axPos val="l"/>
        <c:majorGridlines/>
        <c:numFmt formatCode="0%" sourceLinked="1"/>
        <c:tickLblPos val="nextTo"/>
        <c:crossAx val="95475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0834645669291326E-2"/>
          <c:y val="0.93441746864975217"/>
          <c:w val="0.95360979877515362"/>
          <c:h val="6.1720618256051414E-2"/>
        </c:manualLayout>
      </c:layout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0.10593285214348212"/>
          <c:y val="5.1400554097404488E-2"/>
          <c:w val="0.87638801399825061"/>
          <c:h val="0.77611512102653835"/>
        </c:manualLayout>
      </c:layout>
      <c:barChart>
        <c:barDir val="col"/>
        <c:grouping val="percentStacked"/>
        <c:ser>
          <c:idx val="0"/>
          <c:order val="0"/>
          <c:tx>
            <c:strRef>
              <c:f>#REF!</c:f>
              <c:strCache>
                <c:ptCount val="1"/>
                <c:pt idx="0">
                  <c:v>Femmes Célibataire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0.99347515194851632</c:v>
                </c:pt>
                <c:pt idx="1">
                  <c:v>0.75550290249970398</c:v>
                </c:pt>
                <c:pt idx="2">
                  <c:v>0.34002222771054585</c:v>
                </c:pt>
                <c:pt idx="3">
                  <c:v>0.1566500537476791</c:v>
                </c:pt>
                <c:pt idx="4">
                  <c:v>0.12068965517241381</c:v>
                </c:pt>
              </c:numCache>
            </c:numRef>
          </c:val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Femmes Marié(e)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6.0779406506971763E-3</c:v>
                </c:pt>
                <c:pt idx="1">
                  <c:v>0.23712830233384669</c:v>
                </c:pt>
                <c:pt idx="2">
                  <c:v>0.58603976290442072</c:v>
                </c:pt>
                <c:pt idx="3">
                  <c:v>0.56317795367927304</c:v>
                </c:pt>
                <c:pt idx="4">
                  <c:v>0.27878433664523672</c:v>
                </c:pt>
              </c:numCache>
            </c:numRef>
          </c:val>
        </c:ser>
        <c:ser>
          <c:idx val="2"/>
          <c:order val="2"/>
          <c:tx>
            <c:strRef>
              <c:f>#REF!</c:f>
              <c:strCache>
                <c:ptCount val="1"/>
                <c:pt idx="0">
                  <c:v>Femmes Veuf,veuve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3.5752592062924572E-4</c:v>
                </c:pt>
                <c:pt idx="1">
                  <c:v>2.0613671365951902E-3</c:v>
                </c:pt>
                <c:pt idx="2">
                  <c:v>4.0380340824895042E-2</c:v>
                </c:pt>
                <c:pt idx="3">
                  <c:v>0.23336265024919378</c:v>
                </c:pt>
                <c:pt idx="4">
                  <c:v>0.56750438340151954</c:v>
                </c:pt>
              </c:numCache>
            </c:numRef>
          </c:val>
        </c:ser>
        <c:ser>
          <c:idx val="3"/>
          <c:order val="3"/>
          <c:tx>
            <c:strRef>
              <c:f>#REF!</c:f>
              <c:strCache>
                <c:ptCount val="1"/>
                <c:pt idx="0">
                  <c:v>Femmes Divorcé€</c:v>
                </c:pt>
              </c:strCache>
            </c:strRef>
          </c:tx>
          <c:cat>
            <c:strRef>
              <c:f>#REF!</c:f>
              <c:strCache>
                <c:ptCount val="5"/>
                <c:pt idx="0">
                  <c:v>15-19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60-74 ans</c:v>
                </c:pt>
                <c:pt idx="4">
                  <c:v>Plus de 75 ans</c:v>
                </c:pt>
              </c:strCache>
            </c:strRef>
          </c:cat>
          <c:val>
            <c:numRef>
              <c:f>#REF!</c:f>
              <c:numCache>
                <c:formatCode>0.000</c:formatCode>
                <c:ptCount val="5"/>
                <c:pt idx="0">
                  <c:v>8.9381480157311416E-5</c:v>
                </c:pt>
                <c:pt idx="1">
                  <c:v>5.3074280298542834E-3</c:v>
                </c:pt>
                <c:pt idx="2">
                  <c:v>3.3557668560138303E-2</c:v>
                </c:pt>
                <c:pt idx="3">
                  <c:v>4.6809342323854176E-2</c:v>
                </c:pt>
                <c:pt idx="4">
                  <c:v>3.3021624780829928E-2</c:v>
                </c:pt>
              </c:numCache>
            </c:numRef>
          </c:val>
        </c:ser>
        <c:overlap val="100"/>
        <c:axId val="95581312"/>
        <c:axId val="95582848"/>
      </c:barChart>
      <c:catAx>
        <c:axId val="95581312"/>
        <c:scaling>
          <c:orientation val="minMax"/>
        </c:scaling>
        <c:axPos val="b"/>
        <c:tickLblPos val="nextTo"/>
        <c:crossAx val="95582848"/>
        <c:crosses val="autoZero"/>
        <c:auto val="1"/>
        <c:lblAlgn val="ctr"/>
        <c:lblOffset val="100"/>
      </c:catAx>
      <c:valAx>
        <c:axId val="95582848"/>
        <c:scaling>
          <c:orientation val="minMax"/>
        </c:scaling>
        <c:axPos val="l"/>
        <c:majorGridlines/>
        <c:numFmt formatCode="0%" sourceLinked="1"/>
        <c:tickLblPos val="nextTo"/>
        <c:crossAx val="955813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3208661417322914E-3"/>
          <c:y val="0.86960265383493762"/>
          <c:w val="0.96490135608049243"/>
          <c:h val="0.10338728492271797"/>
        </c:manualLayout>
      </c:layout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stacked"/>
        <c:ser>
          <c:idx val="0"/>
          <c:order val="0"/>
          <c:tx>
            <c:strRef>
              <c:f>activité!#REF!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activité!#REF!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activité!#REF!</c:f>
              <c:numCache>
                <c:formatCode>General</c:formatCode>
                <c:ptCount val="5"/>
                <c:pt idx="0">
                  <c:v>45</c:v>
                </c:pt>
                <c:pt idx="1">
                  <c:v>48.2</c:v>
                </c:pt>
                <c:pt idx="2">
                  <c:v>46.6</c:v>
                </c:pt>
                <c:pt idx="3">
                  <c:v>48.2</c:v>
                </c:pt>
                <c:pt idx="4">
                  <c:v>49.1</c:v>
                </c:pt>
              </c:numCache>
            </c:numRef>
          </c:val>
        </c:ser>
        <c:ser>
          <c:idx val="1"/>
          <c:order val="1"/>
          <c:tx>
            <c:strRef>
              <c:f>activité!#REF!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activité!#REF!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activité!#REF!</c:f>
              <c:numCache>
                <c:formatCode>General</c:formatCode>
                <c:ptCount val="5"/>
                <c:pt idx="0">
                  <c:v>55</c:v>
                </c:pt>
                <c:pt idx="1">
                  <c:v>51.8</c:v>
                </c:pt>
                <c:pt idx="2">
                  <c:v>53.4</c:v>
                </c:pt>
                <c:pt idx="3">
                  <c:v>51.8</c:v>
                </c:pt>
                <c:pt idx="4">
                  <c:v>50.9</c:v>
                </c:pt>
              </c:numCache>
            </c:numRef>
          </c:val>
        </c:ser>
        <c:overlap val="100"/>
        <c:axId val="95381760"/>
        <c:axId val="95408128"/>
      </c:barChart>
      <c:catAx>
        <c:axId val="95381760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408128"/>
        <c:crosses val="autoZero"/>
        <c:auto val="1"/>
        <c:lblAlgn val="ctr"/>
        <c:lblOffset val="100"/>
        <c:tickLblSkip val="2"/>
        <c:tickMarkSkip val="1"/>
      </c:catAx>
      <c:valAx>
        <c:axId val="95408128"/>
        <c:scaling>
          <c:orientation val="minMax"/>
          <c:max val="100"/>
        </c:scaling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381760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fecondite!#REF!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99.1</c:v>
                </c:pt>
                <c:pt idx="1">
                  <c:v>64.5</c:v>
                </c:pt>
                <c:pt idx="2">
                  <c:v>24.8</c:v>
                </c:pt>
                <c:pt idx="3">
                  <c:v>12</c:v>
                </c:pt>
                <c:pt idx="4">
                  <c:v>9.1</c:v>
                </c:pt>
              </c:numCache>
            </c:numRef>
          </c:val>
        </c:ser>
        <c:ser>
          <c:idx val="1"/>
          <c:order val="1"/>
          <c:tx>
            <c:strRef>
              <c:f>fecondite!#REF!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0.9</c:v>
                </c:pt>
                <c:pt idx="1">
                  <c:v>34.300000000000004</c:v>
                </c:pt>
                <c:pt idx="2">
                  <c:v>66.3</c:v>
                </c:pt>
                <c:pt idx="3">
                  <c:v>53.7</c:v>
                </c:pt>
                <c:pt idx="4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fecondite!#REF!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0</c:v>
                </c:pt>
                <c:pt idx="1">
                  <c:v>0.4</c:v>
                </c:pt>
                <c:pt idx="2">
                  <c:v>5.3</c:v>
                </c:pt>
                <c:pt idx="3">
                  <c:v>30.3</c:v>
                </c:pt>
                <c:pt idx="4">
                  <c:v>64.099999999999994</c:v>
                </c:pt>
              </c:numCache>
            </c:numRef>
          </c:val>
        </c:ser>
        <c:ser>
          <c:idx val="3"/>
          <c:order val="3"/>
          <c:tx>
            <c:strRef>
              <c:f>fecondite!#REF!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0</c:v>
                </c:pt>
                <c:pt idx="1">
                  <c:v>0.9</c:v>
                </c:pt>
                <c:pt idx="2">
                  <c:v>3.5</c:v>
                </c:pt>
                <c:pt idx="3">
                  <c:v>4</c:v>
                </c:pt>
                <c:pt idx="4">
                  <c:v>2.6</c:v>
                </c:pt>
              </c:numCache>
            </c:numRef>
          </c:val>
        </c:ser>
        <c:overlap val="100"/>
        <c:axId val="95647232"/>
        <c:axId val="95648768"/>
      </c:barChart>
      <c:catAx>
        <c:axId val="956472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648768"/>
        <c:crosses val="autoZero"/>
        <c:auto val="1"/>
        <c:lblAlgn val="ctr"/>
        <c:lblOffset val="100"/>
        <c:tickLblSkip val="1"/>
        <c:tickMarkSkip val="1"/>
      </c:catAx>
      <c:valAx>
        <c:axId val="956487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647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99.6</c:v>
                </c:pt>
                <c:pt idx="1">
                  <c:v>74.3</c:v>
                </c:pt>
                <c:pt idx="2">
                  <c:v>30.4</c:v>
                </c:pt>
                <c:pt idx="3">
                  <c:v>15.8</c:v>
                </c:pt>
                <c:pt idx="4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0.4</c:v>
                </c:pt>
                <c:pt idx="1">
                  <c:v>25</c:v>
                </c:pt>
                <c:pt idx="2">
                  <c:v>65.5</c:v>
                </c:pt>
                <c:pt idx="3">
                  <c:v>70</c:v>
                </c:pt>
                <c:pt idx="4">
                  <c:v>57.2</c:v>
                </c:pt>
              </c:numCache>
            </c:numRef>
          </c:val>
        </c:ser>
        <c:ser>
          <c:idx val="2"/>
          <c:order val="2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1.4</c:v>
                </c:pt>
                <c:pt idx="3">
                  <c:v>11.8</c:v>
                </c:pt>
                <c:pt idx="4">
                  <c:v>29.2</c:v>
                </c:pt>
              </c:numCache>
            </c:numRef>
          </c:val>
        </c:ser>
        <c:ser>
          <c:idx val="3"/>
          <c:order val="3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0</c:v>
                </c:pt>
                <c:pt idx="1">
                  <c:v>0.60000000000000064</c:v>
                </c:pt>
                <c:pt idx="2">
                  <c:v>2.8</c:v>
                </c:pt>
                <c:pt idx="3">
                  <c:v>2.4</c:v>
                </c:pt>
                <c:pt idx="4">
                  <c:v>2.5</c:v>
                </c:pt>
              </c:numCache>
            </c:numRef>
          </c:val>
        </c:ser>
        <c:overlap val="100"/>
        <c:axId val="95712000"/>
        <c:axId val="95713536"/>
      </c:barChart>
      <c:catAx>
        <c:axId val="957120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713536"/>
        <c:crosses val="autoZero"/>
        <c:auto val="1"/>
        <c:lblAlgn val="ctr"/>
        <c:lblOffset val="100"/>
        <c:tickLblSkip val="1"/>
        <c:tickMarkSkip val="1"/>
      </c:catAx>
      <c:valAx>
        <c:axId val="957135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71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clustered"/>
        <c:ser>
          <c:idx val="0"/>
          <c:order val="0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95955200"/>
        <c:axId val="95969280"/>
      </c:barChart>
      <c:catAx>
        <c:axId val="95955200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969280"/>
        <c:crosses val="autoZero"/>
        <c:auto val="1"/>
        <c:lblAlgn val="ctr"/>
        <c:lblOffset val="100"/>
        <c:tickLblSkip val="1"/>
        <c:tickMarkSkip val="1"/>
      </c:catAx>
      <c:valAx>
        <c:axId val="95969280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955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marker val="1"/>
        <c:axId val="96002048"/>
        <c:axId val="96003584"/>
      </c:lineChart>
      <c:catAx>
        <c:axId val="9600204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003584"/>
        <c:crosses val="autoZero"/>
        <c:lblAlgn val="ctr"/>
        <c:lblOffset val="100"/>
        <c:tickLblSkip val="1"/>
        <c:tickMarkSkip val="1"/>
      </c:catAx>
      <c:valAx>
        <c:axId val="9600358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002048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899999956" l="0.78740157499999996" r="0.78740157499999996" t="0.98425196899999956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Effectifs présents au bac en 2000 et 2005</a:t>
            </a:r>
          </a:p>
        </c:rich>
      </c:tx>
      <c:layout>
        <c:manualLayout>
          <c:xMode val="edge"/>
          <c:yMode val="edge"/>
          <c:x val="0.17959205099362591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00000199298668"/>
          <c:y val="0.25590551181102361"/>
          <c:w val="0.6632659670619091"/>
          <c:h val="0.46062992125984487"/>
        </c:manualLayout>
      </c:layout>
      <c:barChart>
        <c:barDir val="col"/>
        <c:grouping val="clustered"/>
        <c:ser>
          <c:idx val="0"/>
          <c:order val="0"/>
          <c:tx>
            <c:strRef>
              <c:f>'réussite au bac'!$A$41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bac'!$B$37:$G$38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bac'!$B$41:$G$41</c:f>
              <c:numCache>
                <c:formatCode>General</c:formatCode>
                <c:ptCount val="6"/>
                <c:pt idx="0">
                  <c:v>568</c:v>
                </c:pt>
                <c:pt idx="1">
                  <c:v>306</c:v>
                </c:pt>
                <c:pt idx="2">
                  <c:v>705</c:v>
                </c:pt>
                <c:pt idx="3">
                  <c:v>499</c:v>
                </c:pt>
                <c:pt idx="4">
                  <c:v>389</c:v>
                </c:pt>
                <c:pt idx="5">
                  <c:v>225</c:v>
                </c:pt>
              </c:numCache>
            </c:numRef>
          </c:val>
        </c:ser>
        <c:ser>
          <c:idx val="1"/>
          <c:order val="1"/>
          <c:tx>
            <c:strRef>
              <c:f>'réussite au bac'!$A$39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bac'!$B$37:$G$38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bac'!$B$39:$G$39</c:f>
              <c:numCache>
                <c:formatCode>General</c:formatCode>
                <c:ptCount val="6"/>
                <c:pt idx="0">
                  <c:v>467</c:v>
                </c:pt>
                <c:pt idx="1">
                  <c:v>323</c:v>
                </c:pt>
                <c:pt idx="2">
                  <c:v>617</c:v>
                </c:pt>
                <c:pt idx="3">
                  <c:v>428</c:v>
                </c:pt>
                <c:pt idx="4">
                  <c:v>231</c:v>
                </c:pt>
                <c:pt idx="5">
                  <c:v>129</c:v>
                </c:pt>
              </c:numCache>
            </c:numRef>
          </c:val>
        </c:ser>
        <c:axId val="113812992"/>
        <c:axId val="113814528"/>
      </c:barChart>
      <c:catAx>
        <c:axId val="1138129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3814528"/>
        <c:crosses val="autoZero"/>
        <c:auto val="1"/>
        <c:lblAlgn val="ctr"/>
        <c:lblOffset val="100"/>
        <c:tickLblSkip val="1"/>
        <c:tickMarkSkip val="1"/>
      </c:catAx>
      <c:valAx>
        <c:axId val="1138145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Nombre</a:t>
                </a:r>
              </a:p>
            </c:rich>
          </c:tx>
          <c:layout>
            <c:manualLayout>
              <c:xMode val="edge"/>
              <c:yMode val="edge"/>
              <c:x val="9.5918367346938774E-2"/>
              <c:y val="0.1299214535452446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3812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57151427500134"/>
          <c:y val="0.40157480314960836"/>
          <c:w val="9.7959183673469341E-2"/>
          <c:h val="0.1692915322854020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Taux de réussite au bac en juin 2005</a:t>
            </a:r>
          </a:p>
        </c:rich>
      </c:tx>
      <c:layout>
        <c:manualLayout>
          <c:xMode val="edge"/>
          <c:yMode val="edge"/>
          <c:x val="0.21224511221811559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25590551181102361"/>
          <c:w val="0.70204151590553021"/>
          <c:h val="0.46062992125984487"/>
        </c:manualLayout>
      </c:layout>
      <c:barChart>
        <c:barDir val="col"/>
        <c:grouping val="stacked"/>
        <c:ser>
          <c:idx val="0"/>
          <c:order val="0"/>
          <c:tx>
            <c:strRef>
              <c:f>'réussite au bac'!$A$27</c:f>
              <c:strCache>
                <c:ptCount val="1"/>
                <c:pt idx="0">
                  <c:v>admis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bac'!$B$24:$G$25</c:f>
              <c:multiLvlStrCache>
                <c:ptCount val="6"/>
                <c:lvl>
                  <c:pt idx="0">
                    <c:v>F</c:v>
                  </c:pt>
                  <c:pt idx="1">
                    <c:v>G</c:v>
                  </c:pt>
                  <c:pt idx="2">
                    <c:v>F</c:v>
                  </c:pt>
                  <c:pt idx="3">
                    <c:v>G</c:v>
                  </c:pt>
                  <c:pt idx="4">
                    <c:v>F</c:v>
                  </c:pt>
                  <c:pt idx="5">
                    <c:v>G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bac'!$B$27:$G$27</c:f>
              <c:numCache>
                <c:formatCode>General</c:formatCode>
                <c:ptCount val="6"/>
                <c:pt idx="0">
                  <c:v>436</c:v>
                </c:pt>
                <c:pt idx="1">
                  <c:v>252</c:v>
                </c:pt>
                <c:pt idx="2">
                  <c:v>459</c:v>
                </c:pt>
                <c:pt idx="3">
                  <c:v>351</c:v>
                </c:pt>
                <c:pt idx="4">
                  <c:v>267</c:v>
                </c:pt>
                <c:pt idx="5">
                  <c:v>188</c:v>
                </c:pt>
              </c:numCache>
            </c:numRef>
          </c:val>
        </c:ser>
        <c:ser>
          <c:idx val="1"/>
          <c:order val="1"/>
          <c:tx>
            <c:strRef>
              <c:f>'réussite au bac'!$A$29</c:f>
              <c:strCache>
                <c:ptCount val="1"/>
                <c:pt idx="0">
                  <c:v>Refus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bac'!$B$24:$G$25</c:f>
              <c:multiLvlStrCache>
                <c:ptCount val="6"/>
                <c:lvl>
                  <c:pt idx="0">
                    <c:v>F</c:v>
                  </c:pt>
                  <c:pt idx="1">
                    <c:v>G</c:v>
                  </c:pt>
                  <c:pt idx="2">
                    <c:v>F</c:v>
                  </c:pt>
                  <c:pt idx="3">
                    <c:v>G</c:v>
                  </c:pt>
                  <c:pt idx="4">
                    <c:v>F</c:v>
                  </c:pt>
                  <c:pt idx="5">
                    <c:v>G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bac'!$B$29:$G$29</c:f>
              <c:numCache>
                <c:formatCode>General</c:formatCode>
                <c:ptCount val="6"/>
                <c:pt idx="0">
                  <c:v>132</c:v>
                </c:pt>
                <c:pt idx="1">
                  <c:v>54</c:v>
                </c:pt>
                <c:pt idx="2">
                  <c:v>246</c:v>
                </c:pt>
                <c:pt idx="3">
                  <c:v>148</c:v>
                </c:pt>
                <c:pt idx="4">
                  <c:v>122</c:v>
                </c:pt>
                <c:pt idx="5">
                  <c:v>37</c:v>
                </c:pt>
              </c:numCache>
            </c:numRef>
          </c:val>
        </c:ser>
        <c:overlap val="100"/>
        <c:axId val="174546944"/>
        <c:axId val="174548480"/>
      </c:barChart>
      <c:catAx>
        <c:axId val="17454694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4548480"/>
        <c:crosses val="autoZero"/>
        <c:auto val="1"/>
        <c:lblAlgn val="ctr"/>
        <c:lblOffset val="100"/>
        <c:tickLblSkip val="1"/>
        <c:tickMarkSkip val="1"/>
      </c:catAx>
      <c:valAx>
        <c:axId val="1745484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nombre</a:t>
                </a:r>
              </a:p>
            </c:rich>
          </c:tx>
          <c:layout>
            <c:manualLayout>
              <c:xMode val="edge"/>
              <c:yMode val="edge"/>
              <c:x val="3.2653061224489806E-2"/>
              <c:y val="0.381889763779530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454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142942846430138"/>
          <c:y val="0.40157480314960836"/>
          <c:w val="0.11224511221811588"/>
          <c:h val="0.1692913385826780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Effectifs présents au bac en 2000 et 2013</a:t>
            </a:r>
          </a:p>
        </c:rich>
      </c:tx>
      <c:layout/>
      <c:overlay val="1"/>
    </c:title>
    <c:plotArea>
      <c:layout/>
      <c:barChart>
        <c:barDir val="col"/>
        <c:grouping val="clustered"/>
        <c:ser>
          <c:idx val="0"/>
          <c:order val="0"/>
          <c:tx>
            <c:strRef>
              <c:f>'réussite au bac'!$A$71</c:f>
              <c:strCache>
                <c:ptCount val="1"/>
                <c:pt idx="0">
                  <c:v>2000</c:v>
                </c:pt>
              </c:strCache>
            </c:strRef>
          </c:tx>
          <c:cat>
            <c:multiLvlStrRef>
              <c:f>'réussite au bac'!$B$69:$G$70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bac'!$B$71:$G$71</c:f>
              <c:numCache>
                <c:formatCode>General</c:formatCode>
                <c:ptCount val="6"/>
                <c:pt idx="0">
                  <c:v>467</c:v>
                </c:pt>
                <c:pt idx="1">
                  <c:v>323</c:v>
                </c:pt>
                <c:pt idx="2">
                  <c:v>617</c:v>
                </c:pt>
                <c:pt idx="3">
                  <c:v>428</c:v>
                </c:pt>
                <c:pt idx="4">
                  <c:v>231</c:v>
                </c:pt>
                <c:pt idx="5">
                  <c:v>129</c:v>
                </c:pt>
              </c:numCache>
            </c:numRef>
          </c:val>
        </c:ser>
        <c:ser>
          <c:idx val="1"/>
          <c:order val="1"/>
          <c:tx>
            <c:strRef>
              <c:f>'réussite au bac'!$A$76</c:f>
              <c:strCache>
                <c:ptCount val="1"/>
                <c:pt idx="0">
                  <c:v>2013</c:v>
                </c:pt>
              </c:strCache>
            </c:strRef>
          </c:tx>
          <c:cat>
            <c:multiLvlStrRef>
              <c:f>'réussite au bac'!$B$69:$G$70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bac'!$B$76:$G$76</c:f>
              <c:numCache>
                <c:formatCode>General</c:formatCode>
                <c:ptCount val="6"/>
                <c:pt idx="0">
                  <c:v>565</c:v>
                </c:pt>
                <c:pt idx="1">
                  <c:v>340</c:v>
                </c:pt>
                <c:pt idx="2">
                  <c:v>525</c:v>
                </c:pt>
                <c:pt idx="3">
                  <c:v>460</c:v>
                </c:pt>
                <c:pt idx="4">
                  <c:v>592</c:v>
                </c:pt>
                <c:pt idx="5">
                  <c:v>640</c:v>
                </c:pt>
              </c:numCache>
            </c:numRef>
          </c:val>
        </c:ser>
        <c:axId val="174531712"/>
        <c:axId val="174533248"/>
      </c:barChart>
      <c:catAx>
        <c:axId val="174531712"/>
        <c:scaling>
          <c:orientation val="minMax"/>
        </c:scaling>
        <c:axPos val="b"/>
        <c:tickLblPos val="nextTo"/>
        <c:crossAx val="174533248"/>
        <c:crosses val="autoZero"/>
        <c:auto val="1"/>
        <c:lblAlgn val="ctr"/>
        <c:lblOffset val="100"/>
      </c:catAx>
      <c:valAx>
        <c:axId val="174533248"/>
        <c:scaling>
          <c:orientation val="minMax"/>
        </c:scaling>
        <c:axPos val="l"/>
        <c:majorGridlines/>
        <c:numFmt formatCode="General" sourceLinked="1"/>
        <c:tickLblPos val="nextTo"/>
        <c:crossAx val="1745317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Réussite au bac, juin 2000 et 2013</a:t>
            </a:r>
          </a:p>
        </c:rich>
      </c:tx>
      <c:layout/>
      <c:overlay val="1"/>
    </c:title>
    <c:plotArea>
      <c:layout/>
      <c:barChart>
        <c:barDir val="col"/>
        <c:grouping val="clustered"/>
        <c:ser>
          <c:idx val="0"/>
          <c:order val="0"/>
          <c:tx>
            <c:strRef>
              <c:f>'réussite au bac'!$A$82</c:f>
              <c:strCache>
                <c:ptCount val="1"/>
                <c:pt idx="0">
                  <c:v>2000</c:v>
                </c:pt>
              </c:strCache>
            </c:strRef>
          </c:tx>
          <c:cat>
            <c:multiLvlStrRef>
              <c:f>'réussite au bac'!$B$78:$G$79</c:f>
              <c:multiLvlStrCache>
                <c:ptCount val="6"/>
                <c:lvl>
                  <c:pt idx="0">
                    <c:v>F</c:v>
                  </c:pt>
                  <c:pt idx="1">
                    <c:v>G</c:v>
                  </c:pt>
                  <c:pt idx="2">
                    <c:v>F</c:v>
                  </c:pt>
                  <c:pt idx="3">
                    <c:v>G</c:v>
                  </c:pt>
                  <c:pt idx="4">
                    <c:v>F</c:v>
                  </c:pt>
                  <c:pt idx="5">
                    <c:v>G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bac'!$B$82:$G$82</c:f>
              <c:numCache>
                <c:formatCode>General</c:formatCode>
                <c:ptCount val="6"/>
                <c:pt idx="0">
                  <c:v>368</c:v>
                </c:pt>
                <c:pt idx="1">
                  <c:v>234</c:v>
                </c:pt>
                <c:pt idx="2">
                  <c:v>424</c:v>
                </c:pt>
                <c:pt idx="3">
                  <c:v>277</c:v>
                </c:pt>
                <c:pt idx="4">
                  <c:v>177</c:v>
                </c:pt>
                <c:pt idx="5">
                  <c:v>97</c:v>
                </c:pt>
              </c:numCache>
            </c:numRef>
          </c:val>
        </c:ser>
        <c:ser>
          <c:idx val="1"/>
          <c:order val="1"/>
          <c:tx>
            <c:strRef>
              <c:f>'réussite au bac'!$A$83</c:f>
              <c:strCache>
                <c:ptCount val="1"/>
                <c:pt idx="0">
                  <c:v>2013</c:v>
                </c:pt>
              </c:strCache>
            </c:strRef>
          </c:tx>
          <c:cat>
            <c:multiLvlStrRef>
              <c:f>'réussite au bac'!$B$78:$G$79</c:f>
              <c:multiLvlStrCache>
                <c:ptCount val="6"/>
                <c:lvl>
                  <c:pt idx="0">
                    <c:v>F</c:v>
                  </c:pt>
                  <c:pt idx="1">
                    <c:v>G</c:v>
                  </c:pt>
                  <c:pt idx="2">
                    <c:v>F</c:v>
                  </c:pt>
                  <c:pt idx="3">
                    <c:v>G</c:v>
                  </c:pt>
                  <c:pt idx="4">
                    <c:v>F</c:v>
                  </c:pt>
                  <c:pt idx="5">
                    <c:v>G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bac'!$B$83:$G$83</c:f>
              <c:numCache>
                <c:formatCode>General</c:formatCode>
                <c:ptCount val="6"/>
                <c:pt idx="0">
                  <c:v>511</c:v>
                </c:pt>
                <c:pt idx="1">
                  <c:v>301</c:v>
                </c:pt>
                <c:pt idx="2">
                  <c:v>423</c:v>
                </c:pt>
                <c:pt idx="3">
                  <c:v>359</c:v>
                </c:pt>
                <c:pt idx="4">
                  <c:v>448</c:v>
                </c:pt>
                <c:pt idx="5">
                  <c:v>508</c:v>
                </c:pt>
              </c:numCache>
            </c:numRef>
          </c:val>
        </c:ser>
        <c:axId val="174574592"/>
        <c:axId val="174981888"/>
      </c:barChart>
      <c:catAx>
        <c:axId val="174574592"/>
        <c:scaling>
          <c:orientation val="minMax"/>
        </c:scaling>
        <c:axPos val="b"/>
        <c:tickLblPos val="nextTo"/>
        <c:crossAx val="174981888"/>
        <c:crosses val="autoZero"/>
        <c:auto val="1"/>
        <c:lblAlgn val="ctr"/>
        <c:lblOffset val="100"/>
      </c:catAx>
      <c:valAx>
        <c:axId val="174981888"/>
        <c:scaling>
          <c:orientation val="minMax"/>
        </c:scaling>
        <c:axPos val="l"/>
        <c:majorGridlines/>
        <c:numFmt formatCode="General" sourceLinked="1"/>
        <c:tickLblPos val="nextTo"/>
        <c:crossAx val="1745745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en-US" sz="1000"/>
              <a:t>Taux de réussite au bac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2694663167104125"/>
          <c:y val="0.25973388743073766"/>
          <c:w val="0.72231867891513568"/>
          <c:h val="0.53839895013123351"/>
        </c:manualLayout>
      </c:layout>
      <c:barChart>
        <c:barDir val="col"/>
        <c:grouping val="clustered"/>
        <c:ser>
          <c:idx val="0"/>
          <c:order val="0"/>
          <c:tx>
            <c:strRef>
              <c:f>'réussite au bac'!$A$87</c:f>
              <c:strCache>
                <c:ptCount val="1"/>
                <c:pt idx="0">
                  <c:v>2000</c:v>
                </c:pt>
              </c:strCache>
            </c:strRef>
          </c:tx>
          <c:cat>
            <c:multiLvlStrRef>
              <c:f>'réussite au bac'!$B$85:$G$86</c:f>
              <c:multiLvlStrCache>
                <c:ptCount val="6"/>
                <c:lvl>
                  <c:pt idx="0">
                    <c:v>F</c:v>
                  </c:pt>
                  <c:pt idx="1">
                    <c:v>G</c:v>
                  </c:pt>
                  <c:pt idx="2">
                    <c:v>F</c:v>
                  </c:pt>
                  <c:pt idx="3">
                    <c:v>G</c:v>
                  </c:pt>
                  <c:pt idx="4">
                    <c:v>F</c:v>
                  </c:pt>
                  <c:pt idx="5">
                    <c:v>G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bac'!$B$87:$G$87</c:f>
              <c:numCache>
                <c:formatCode>0.0%</c:formatCode>
                <c:ptCount val="6"/>
                <c:pt idx="0">
                  <c:v>0.78800856531049246</c:v>
                </c:pt>
                <c:pt idx="1">
                  <c:v>0.72445820433436536</c:v>
                </c:pt>
                <c:pt idx="2">
                  <c:v>0.68719611021069693</c:v>
                </c:pt>
                <c:pt idx="3">
                  <c:v>0.64719626168224298</c:v>
                </c:pt>
                <c:pt idx="4">
                  <c:v>0.76623376623376627</c:v>
                </c:pt>
                <c:pt idx="5">
                  <c:v>0.75193798449612403</c:v>
                </c:pt>
              </c:numCache>
            </c:numRef>
          </c:val>
        </c:ser>
        <c:ser>
          <c:idx val="1"/>
          <c:order val="1"/>
          <c:tx>
            <c:strRef>
              <c:f>'réussite au bac'!$A$88</c:f>
              <c:strCache>
                <c:ptCount val="1"/>
                <c:pt idx="0">
                  <c:v>2013</c:v>
                </c:pt>
              </c:strCache>
            </c:strRef>
          </c:tx>
          <c:cat>
            <c:multiLvlStrRef>
              <c:f>'réussite au bac'!$B$85:$G$86</c:f>
              <c:multiLvlStrCache>
                <c:ptCount val="6"/>
                <c:lvl>
                  <c:pt idx="0">
                    <c:v>F</c:v>
                  </c:pt>
                  <c:pt idx="1">
                    <c:v>G</c:v>
                  </c:pt>
                  <c:pt idx="2">
                    <c:v>F</c:v>
                  </c:pt>
                  <c:pt idx="3">
                    <c:v>G</c:v>
                  </c:pt>
                  <c:pt idx="4">
                    <c:v>F</c:v>
                  </c:pt>
                  <c:pt idx="5">
                    <c:v>G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bac'!$B$88:$G$88</c:f>
              <c:numCache>
                <c:formatCode>0.0%</c:formatCode>
                <c:ptCount val="6"/>
                <c:pt idx="0">
                  <c:v>0.90442477876106198</c:v>
                </c:pt>
                <c:pt idx="1">
                  <c:v>0.88529411764705879</c:v>
                </c:pt>
                <c:pt idx="2">
                  <c:v>0.80571428571428572</c:v>
                </c:pt>
                <c:pt idx="3">
                  <c:v>0.7804347826086957</c:v>
                </c:pt>
                <c:pt idx="4">
                  <c:v>0.7567567567567568</c:v>
                </c:pt>
                <c:pt idx="5">
                  <c:v>0.79374999999999996</c:v>
                </c:pt>
              </c:numCache>
            </c:numRef>
          </c:val>
        </c:ser>
        <c:axId val="175020288"/>
        <c:axId val="175026176"/>
      </c:barChart>
      <c:catAx>
        <c:axId val="175020288"/>
        <c:scaling>
          <c:orientation val="minMax"/>
        </c:scaling>
        <c:axPos val="b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75026176"/>
        <c:crosses val="autoZero"/>
        <c:auto val="1"/>
        <c:lblAlgn val="ctr"/>
        <c:lblOffset val="100"/>
      </c:catAx>
      <c:valAx>
        <c:axId val="175026176"/>
        <c:scaling>
          <c:orientation val="minMax"/>
        </c:scaling>
        <c:axPos val="l"/>
        <c:majorGridlines/>
        <c:numFmt formatCode="0.0%" sourceLinked="1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7502028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900"/>
          </a:pPr>
          <a:endParaRPr lang="fr-FR"/>
        </a:p>
      </c:tx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8.4945126921971398E-2"/>
          <c:y val="0.11546796171436623"/>
          <c:w val="0.85709552015154478"/>
          <c:h val="0.70644663429047638"/>
        </c:manualLayout>
      </c:layout>
      <c:lineChart>
        <c:grouping val="standard"/>
        <c:ser>
          <c:idx val="0"/>
          <c:order val="0"/>
          <c:tx>
            <c:strRef>
              <c:f>fecondite!$A$4</c:f>
              <c:strCache>
                <c:ptCount val="1"/>
                <c:pt idx="0">
                  <c:v>Polynésie</c:v>
                </c:pt>
              </c:strCache>
            </c:strRef>
          </c:tx>
          <c:marker>
            <c:symbol val="none"/>
          </c:marker>
          <c:cat>
            <c:strRef>
              <c:f>fecondite!$B$3:$H$3</c:f>
              <c:strCache>
                <c:ptCount val="7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</c:strCache>
            </c:strRef>
          </c:cat>
          <c:val>
            <c:numRef>
              <c:f>fecondite!$B$4:$H$4</c:f>
              <c:numCache>
                <c:formatCode>General</c:formatCode>
                <c:ptCount val="7"/>
                <c:pt idx="0">
                  <c:v>40.591047370708388</c:v>
                </c:pt>
                <c:pt idx="1">
                  <c:v>96.594857539958312</c:v>
                </c:pt>
                <c:pt idx="2">
                  <c:v>101.15249071340128</c:v>
                </c:pt>
                <c:pt idx="3">
                  <c:v>90.068355448331317</c:v>
                </c:pt>
                <c:pt idx="4">
                  <c:v>55.578093306288032</c:v>
                </c:pt>
                <c:pt idx="5">
                  <c:v>19.353551476456502</c:v>
                </c:pt>
                <c:pt idx="6">
                  <c:v>1.7837235228539576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fecondite!$A$5</c:f>
              <c:strCache>
                <c:ptCount val="1"/>
                <c:pt idx="0">
                  <c:v>Métropole</c:v>
                </c:pt>
              </c:strCache>
            </c:strRef>
          </c:tx>
          <c:marker>
            <c:symbol val="none"/>
          </c:marker>
          <c:cat>
            <c:strRef>
              <c:f>fecondite!$B$3:$H$3</c:f>
              <c:strCache>
                <c:ptCount val="7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</c:strCache>
            </c:strRef>
          </c:cat>
          <c:val>
            <c:numRef>
              <c:f>fecondite!$B$5:$H$5</c:f>
              <c:numCache>
                <c:formatCode>0</c:formatCode>
                <c:ptCount val="7"/>
                <c:pt idx="0">
                  <c:v>6.8279913015961631</c:v>
                </c:pt>
                <c:pt idx="1">
                  <c:v>51.351368205742226</c:v>
                </c:pt>
                <c:pt idx="2">
                  <c:v>124.13608046679542</c:v>
                </c:pt>
                <c:pt idx="3">
                  <c:v>133.46198120052094</c:v>
                </c:pt>
                <c:pt idx="4">
                  <c:v>63.764344530691147</c:v>
                </c:pt>
                <c:pt idx="5">
                  <c:v>16.044838851856397</c:v>
                </c:pt>
                <c:pt idx="6">
                  <c:v>0.98067100147773567</c:v>
                </c:pt>
              </c:numCache>
            </c:numRef>
          </c:val>
          <c:smooth val="1"/>
        </c:ser>
        <c:marker val="1"/>
        <c:axId val="175168896"/>
        <c:axId val="175195264"/>
      </c:lineChart>
      <c:catAx>
        <c:axId val="175168896"/>
        <c:scaling>
          <c:orientation val="minMax"/>
        </c:scaling>
        <c:axPos val="b"/>
        <c:tickLblPos val="nextTo"/>
        <c:crossAx val="175195264"/>
        <c:crossesAt val="0"/>
        <c:auto val="1"/>
        <c:lblAlgn val="ctr"/>
        <c:lblOffset val="100"/>
      </c:catAx>
      <c:valAx>
        <c:axId val="175195264"/>
        <c:scaling>
          <c:orientation val="minMax"/>
          <c:max val="140"/>
          <c:min val="0"/>
        </c:scaling>
        <c:axPos val="l"/>
        <c:majorGridlines/>
        <c:title>
          <c:tx>
            <c:rich>
              <a:bodyPr rot="0" vert="horz"/>
              <a:lstStyle/>
              <a:p>
                <a:pPr>
                  <a:defRPr sz="1000" b="0"/>
                </a:pPr>
                <a:r>
                  <a:rPr lang="en-US" sz="1000" b="0"/>
                  <a:t>Enfants pour 1 000 femmes</a:t>
                </a:r>
              </a:p>
            </c:rich>
          </c:tx>
          <c:layout>
            <c:manualLayout>
              <c:xMode val="edge"/>
              <c:yMode val="edge"/>
              <c:x val="9.5751047277080163E-3"/>
              <c:y val="1.3192198280604151E-2"/>
            </c:manualLayout>
          </c:layout>
        </c:title>
        <c:numFmt formatCode="#,##0" sourceLinked="0"/>
        <c:tickLblPos val="nextTo"/>
        <c:crossAx val="175168896"/>
        <c:crossesAt val="1"/>
        <c:crossBetween val="midCat"/>
        <c:majorUnit val="20"/>
        <c:minorUnit val="4"/>
      </c:valAx>
    </c:plotArea>
    <c:legend>
      <c:legendPos val="b"/>
      <c:layout/>
    </c:legend>
    <c:plotVisOnly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Chômage par âge</a:t>
            </a:r>
          </a:p>
        </c:rich>
      </c:tx>
      <c:layout/>
      <c:overlay val="1"/>
    </c:title>
    <c:plotArea>
      <c:layout/>
      <c:barChart>
        <c:barDir val="bar"/>
        <c:grouping val="clustered"/>
        <c:ser>
          <c:idx val="0"/>
          <c:order val="0"/>
          <c:tx>
            <c:strRef>
              <c:f>chomage!$B$60</c:f>
              <c:strCache>
                <c:ptCount val="1"/>
                <c:pt idx="0">
                  <c:v>Femmes</c:v>
                </c:pt>
              </c:strCache>
            </c:strRef>
          </c:tx>
          <c:cat>
            <c:strRef>
              <c:f>chomage!$A$64:$A$65</c:f>
              <c:strCache>
                <c:ptCount val="2"/>
                <c:pt idx="0">
                  <c:v>moins de 25 ans</c:v>
                </c:pt>
                <c:pt idx="1">
                  <c:v>Ensemble</c:v>
                </c:pt>
              </c:strCache>
            </c:strRef>
          </c:cat>
          <c:val>
            <c:numRef>
              <c:f>chomage!$B$64:$B$65</c:f>
              <c:numCache>
                <c:formatCode>0.0%</c:formatCode>
                <c:ptCount val="2"/>
                <c:pt idx="0">
                  <c:v>0.59672337744171389</c:v>
                </c:pt>
                <c:pt idx="1">
                  <c:v>0.2275828160531006</c:v>
                </c:pt>
              </c:numCache>
            </c:numRef>
          </c:val>
        </c:ser>
        <c:ser>
          <c:idx val="1"/>
          <c:order val="1"/>
          <c:tx>
            <c:strRef>
              <c:f>chomage!$C$60</c:f>
              <c:strCache>
                <c:ptCount val="1"/>
                <c:pt idx="0">
                  <c:v>Hommes</c:v>
                </c:pt>
              </c:strCache>
            </c:strRef>
          </c:tx>
          <c:cat>
            <c:strRef>
              <c:f>chomage!$A$64:$A$65</c:f>
              <c:strCache>
                <c:ptCount val="2"/>
                <c:pt idx="0">
                  <c:v>moins de 25 ans</c:v>
                </c:pt>
                <c:pt idx="1">
                  <c:v>Ensemble</c:v>
                </c:pt>
              </c:strCache>
            </c:strRef>
          </c:cat>
          <c:val>
            <c:numRef>
              <c:f>chomage!$C$64:$C$65</c:f>
              <c:numCache>
                <c:formatCode>0.0%</c:formatCode>
                <c:ptCount val="2"/>
                <c:pt idx="0">
                  <c:v>0.54499858048642003</c:v>
                </c:pt>
                <c:pt idx="1">
                  <c:v>0.21066935385367044</c:v>
                </c:pt>
              </c:numCache>
            </c:numRef>
          </c:val>
        </c:ser>
        <c:axId val="175217280"/>
        <c:axId val="175231360"/>
      </c:barChart>
      <c:catAx>
        <c:axId val="175217280"/>
        <c:scaling>
          <c:orientation val="minMax"/>
        </c:scaling>
        <c:axPos val="l"/>
        <c:tickLblPos val="nextTo"/>
        <c:crossAx val="175231360"/>
        <c:crosses val="autoZero"/>
        <c:auto val="1"/>
        <c:lblAlgn val="ctr"/>
        <c:lblOffset val="100"/>
      </c:catAx>
      <c:valAx>
        <c:axId val="175231360"/>
        <c:scaling>
          <c:orientation val="minMax"/>
        </c:scaling>
        <c:axPos val="b"/>
        <c:majorGridlines/>
        <c:numFmt formatCode="0.0%" sourceLinked="1"/>
        <c:tickLblPos val="nextTo"/>
        <c:crossAx val="175217280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/>
      <c:barChart>
        <c:barDir val="bar"/>
        <c:grouping val="percentStacked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Val val="1"/>
        </c:dLbls>
        <c:gapWidth val="95"/>
        <c:overlap val="100"/>
        <c:axId val="109115264"/>
        <c:axId val="109116800"/>
      </c:barChart>
      <c:catAx>
        <c:axId val="109115264"/>
        <c:scaling>
          <c:orientation val="minMax"/>
        </c:scaling>
        <c:axPos val="l"/>
        <c:majorTickMark val="none"/>
        <c:tickLblPos val="nextTo"/>
        <c:crossAx val="109116800"/>
        <c:crosses val="autoZero"/>
        <c:auto val="1"/>
        <c:lblAlgn val="ctr"/>
        <c:lblOffset val="100"/>
      </c:catAx>
      <c:valAx>
        <c:axId val="109116800"/>
        <c:scaling>
          <c:orientation val="minMax"/>
        </c:scaling>
        <c:delete val="1"/>
        <c:axPos val="b"/>
        <c:numFmt formatCode="0%" sourceLinked="1"/>
        <c:majorTickMark val="none"/>
        <c:tickLblPos val="none"/>
        <c:crossAx val="109115264"/>
        <c:crosses val="autoZero"/>
        <c:crossBetween val="between"/>
      </c:valAx>
    </c:plotArea>
    <c:legend>
      <c:legendPos val="t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stacked"/>
        <c:ser>
          <c:idx val="0"/>
          <c:order val="0"/>
          <c:tx>
            <c:strRef>
              <c:f>Feuil1!#REF!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45</c:v>
                </c:pt>
                <c:pt idx="1">
                  <c:v>48.2</c:v>
                </c:pt>
                <c:pt idx="2">
                  <c:v>46.6</c:v>
                </c:pt>
                <c:pt idx="3">
                  <c:v>48.2</c:v>
                </c:pt>
                <c:pt idx="4">
                  <c:v>49.1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55</c:v>
                </c:pt>
                <c:pt idx="1">
                  <c:v>51.8</c:v>
                </c:pt>
                <c:pt idx="2">
                  <c:v>53.4</c:v>
                </c:pt>
                <c:pt idx="3">
                  <c:v>51.8</c:v>
                </c:pt>
                <c:pt idx="4">
                  <c:v>50.9</c:v>
                </c:pt>
              </c:numCache>
            </c:numRef>
          </c:val>
        </c:ser>
        <c:overlap val="100"/>
        <c:axId val="176668032"/>
        <c:axId val="86836352"/>
      </c:barChart>
      <c:catAx>
        <c:axId val="176668032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6836352"/>
        <c:crosses val="autoZero"/>
        <c:auto val="1"/>
        <c:lblAlgn val="ctr"/>
        <c:lblOffset val="100"/>
        <c:tickLblSkip val="2"/>
        <c:tickMarkSkip val="1"/>
      </c:catAx>
      <c:valAx>
        <c:axId val="86836352"/>
        <c:scaling>
          <c:orientation val="minMax"/>
          <c:max val="100"/>
        </c:scaling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6668032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95" footer="0.4921259845000009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Feuil1!#REF!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99.1</c:v>
                </c:pt>
                <c:pt idx="1">
                  <c:v>64.5</c:v>
                </c:pt>
                <c:pt idx="2">
                  <c:v>24.8</c:v>
                </c:pt>
                <c:pt idx="3">
                  <c:v>12</c:v>
                </c:pt>
                <c:pt idx="4">
                  <c:v>9.1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0.9</c:v>
                </c:pt>
                <c:pt idx="1">
                  <c:v>34.300000000000004</c:v>
                </c:pt>
                <c:pt idx="2">
                  <c:v>66.3</c:v>
                </c:pt>
                <c:pt idx="3">
                  <c:v>53.7</c:v>
                </c:pt>
                <c:pt idx="4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Feuil1!#REF!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0.4</c:v>
                </c:pt>
                <c:pt idx="2">
                  <c:v>5.3</c:v>
                </c:pt>
                <c:pt idx="3">
                  <c:v>30.3</c:v>
                </c:pt>
                <c:pt idx="4">
                  <c:v>64.099999999999994</c:v>
                </c:pt>
              </c:numCache>
            </c:numRef>
          </c:val>
        </c:ser>
        <c:ser>
          <c:idx val="3"/>
          <c:order val="3"/>
          <c:tx>
            <c:strRef>
              <c:f>Feuil1!#REF!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0.9</c:v>
                </c:pt>
                <c:pt idx="2">
                  <c:v>3.5</c:v>
                </c:pt>
                <c:pt idx="3">
                  <c:v>4</c:v>
                </c:pt>
                <c:pt idx="4">
                  <c:v>2.6</c:v>
                </c:pt>
              </c:numCache>
            </c:numRef>
          </c:val>
        </c:ser>
        <c:overlap val="100"/>
        <c:axId val="86882944"/>
        <c:axId val="176607616"/>
      </c:barChart>
      <c:catAx>
        <c:axId val="8688294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6607616"/>
        <c:crosses val="autoZero"/>
        <c:auto val="1"/>
        <c:lblAlgn val="ctr"/>
        <c:lblOffset val="100"/>
        <c:tickLblSkip val="1"/>
        <c:tickMarkSkip val="1"/>
      </c:catAx>
      <c:valAx>
        <c:axId val="1766076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688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95" footer="0.4921259845000009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Feuil1!#REF!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99.6</c:v>
                </c:pt>
                <c:pt idx="1">
                  <c:v>74.3</c:v>
                </c:pt>
                <c:pt idx="2">
                  <c:v>30.4</c:v>
                </c:pt>
                <c:pt idx="3">
                  <c:v>15.8</c:v>
                </c:pt>
                <c:pt idx="4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0.4</c:v>
                </c:pt>
                <c:pt idx="1">
                  <c:v>25</c:v>
                </c:pt>
                <c:pt idx="2">
                  <c:v>65.5</c:v>
                </c:pt>
                <c:pt idx="3">
                  <c:v>70</c:v>
                </c:pt>
                <c:pt idx="4">
                  <c:v>57.2</c:v>
                </c:pt>
              </c:numCache>
            </c:numRef>
          </c:val>
        </c:ser>
        <c:ser>
          <c:idx val="2"/>
          <c:order val="2"/>
          <c:tx>
            <c:strRef>
              <c:f>Feuil1!#REF!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1.4</c:v>
                </c:pt>
                <c:pt idx="3">
                  <c:v>11.8</c:v>
                </c:pt>
                <c:pt idx="4">
                  <c:v>29.2</c:v>
                </c:pt>
              </c:numCache>
            </c:numRef>
          </c:val>
        </c:ser>
        <c:ser>
          <c:idx val="3"/>
          <c:order val="3"/>
          <c:tx>
            <c:strRef>
              <c:f>Feuil1!#REF!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0.60000000000000064</c:v>
                </c:pt>
                <c:pt idx="2">
                  <c:v>2.8</c:v>
                </c:pt>
                <c:pt idx="3">
                  <c:v>2.4</c:v>
                </c:pt>
                <c:pt idx="4">
                  <c:v>2.5</c:v>
                </c:pt>
              </c:numCache>
            </c:numRef>
          </c:val>
        </c:ser>
        <c:overlap val="100"/>
        <c:axId val="87259008"/>
        <c:axId val="87260544"/>
      </c:barChart>
      <c:catAx>
        <c:axId val="872590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260544"/>
        <c:crosses val="autoZero"/>
        <c:auto val="1"/>
        <c:lblAlgn val="ctr"/>
        <c:lblOffset val="100"/>
        <c:tickLblSkip val="1"/>
        <c:tickMarkSkip val="1"/>
      </c:catAx>
      <c:valAx>
        <c:axId val="8726054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259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95" footer="0.4921259845000009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clustered"/>
        <c:ser>
          <c:idx val="0"/>
          <c:order val="0"/>
          <c:tx>
            <c:strRef>
              <c:f>Feuil1!#REF!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4"/>
                <c:pt idx="0">
                  <c:v>65 ans et plus</c:v>
                </c:pt>
                <c:pt idx="1">
                  <c:v>50 à 64 ans</c:v>
                </c:pt>
                <c:pt idx="2">
                  <c:v>25 à 49 ans</c:v>
                </c:pt>
                <c:pt idx="3">
                  <c:v>Moins de 25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4"/>
                <c:pt idx="0">
                  <c:v>5.0000000000000114E-3</c:v>
                </c:pt>
                <c:pt idx="1">
                  <c:v>1.9000000000000062E-2</c:v>
                </c:pt>
                <c:pt idx="2">
                  <c:v>7.5000000000000011E-2</c:v>
                </c:pt>
                <c:pt idx="3">
                  <c:v>0.29300000000000032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4"/>
                <c:pt idx="0">
                  <c:v>65 ans et plus</c:v>
                </c:pt>
                <c:pt idx="1">
                  <c:v>50 à 64 ans</c:v>
                </c:pt>
                <c:pt idx="2">
                  <c:v>25 à 49 ans</c:v>
                </c:pt>
                <c:pt idx="3">
                  <c:v>Moins de 25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4"/>
                <c:pt idx="0">
                  <c:v>0</c:v>
                </c:pt>
                <c:pt idx="1">
                  <c:v>1.7999999999999999E-2</c:v>
                </c:pt>
                <c:pt idx="2">
                  <c:v>8.7000000000000022E-2</c:v>
                </c:pt>
                <c:pt idx="3">
                  <c:v>0.39100000000000112</c:v>
                </c:pt>
              </c:numCache>
            </c:numRef>
          </c:val>
        </c:ser>
        <c:axId val="176409984"/>
        <c:axId val="176411776"/>
      </c:barChart>
      <c:catAx>
        <c:axId val="17640998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6411776"/>
        <c:crosses val="autoZero"/>
        <c:auto val="1"/>
        <c:lblAlgn val="ctr"/>
        <c:lblOffset val="100"/>
        <c:tickLblSkip val="2"/>
        <c:tickMarkSkip val="1"/>
      </c:catAx>
      <c:valAx>
        <c:axId val="176411776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6409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95" footer="0.4921259845000009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Feuil1!#REF!</c:f>
              <c:strCache>
                <c:ptCount val="1"/>
                <c:pt idx="0">
                  <c:v>Métropole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Feuil1!#REF!</c:f>
              <c:strCache>
                <c:ptCount val="7"/>
                <c:pt idx="0">
                  <c:v>-20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50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7"/>
                <c:pt idx="0">
                  <c:v>7.88</c:v>
                </c:pt>
                <c:pt idx="1">
                  <c:v>55.28</c:v>
                </c:pt>
                <c:pt idx="2">
                  <c:v>128.63999999999999</c:v>
                </c:pt>
                <c:pt idx="3">
                  <c:v>121.1</c:v>
                </c:pt>
                <c:pt idx="4">
                  <c:v>54.220000000000013</c:v>
                </c:pt>
                <c:pt idx="5">
                  <c:v>12.18</c:v>
                </c:pt>
                <c:pt idx="6">
                  <c:v>0.68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PF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Feuil1!#REF!</c:f>
              <c:strCache>
                <c:ptCount val="7"/>
                <c:pt idx="0">
                  <c:v>-20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50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7"/>
                <c:pt idx="0">
                  <c:v>46</c:v>
                </c:pt>
                <c:pt idx="1">
                  <c:v>111</c:v>
                </c:pt>
                <c:pt idx="2">
                  <c:v>119</c:v>
                </c:pt>
                <c:pt idx="3">
                  <c:v>93</c:v>
                </c:pt>
                <c:pt idx="4">
                  <c:v>51</c:v>
                </c:pt>
                <c:pt idx="5">
                  <c:v>17</c:v>
                </c:pt>
                <c:pt idx="6">
                  <c:v>1</c:v>
                </c:pt>
              </c:numCache>
            </c:numRef>
          </c:val>
          <c:smooth val="1"/>
        </c:ser>
        <c:marker val="1"/>
        <c:axId val="87303296"/>
        <c:axId val="87304832"/>
      </c:lineChart>
      <c:catAx>
        <c:axId val="8730329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304832"/>
        <c:crosses val="autoZero"/>
        <c:lblAlgn val="ctr"/>
        <c:lblOffset val="100"/>
        <c:tickLblSkip val="1"/>
        <c:tickMarkSkip val="1"/>
      </c:catAx>
      <c:valAx>
        <c:axId val="8730483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30329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899999956" l="0.78740157499999996" r="0.78740157499999996" t="0.98425196899999956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Les femmes dans le monde politique en 2008</a:t>
            </a:r>
          </a:p>
        </c:rich>
      </c:tx>
      <c:layout>
        <c:manualLayout>
          <c:xMode val="edge"/>
          <c:yMode val="edge"/>
          <c:x val="0.24081656650247846"/>
          <c:y val="3.759398496240601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928239482314204"/>
          <c:y val="0.14720881754732523"/>
          <c:w val="0.71252161408554648"/>
          <c:h val="0.67293245900532561"/>
        </c:manualLayout>
      </c:layout>
      <c:barChart>
        <c:barDir val="bar"/>
        <c:grouping val="percentStacked"/>
        <c:ser>
          <c:idx val="0"/>
          <c:order val="0"/>
          <c:tx>
            <c:strRef>
              <c:f>viesociale!$B$7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30 (52,6 %)</a:t>
                    </a:r>
                  </a:p>
                </c:rich>
              </c:tx>
              <c:showVal val="1"/>
            </c:dLbl>
            <c:dLbl>
              <c:idx val="1"/>
              <c:layout>
                <c:manualLayout>
                  <c:x val="5.345211581291771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 (12,5 %)</a:t>
                    </a:r>
                  </a:p>
                </c:rich>
              </c:tx>
              <c:showVal val="1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348 (33,7 %)</a:t>
                    </a:r>
                  </a:p>
                </c:rich>
              </c:tx>
              <c:showVal val="1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9</a:t>
                    </a:r>
                    <a:r>
                      <a:rPr lang="en-US" baseline="0"/>
                      <a:t> (18,8 %)</a:t>
                    </a:r>
                    <a:endParaRPr lang="en-US"/>
                  </a:p>
                </c:rich>
              </c:tx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Val val="1"/>
          </c:dLbls>
          <c:cat>
            <c:strRef>
              <c:f>viesociale!$A$8:$A$11</c:f>
              <c:strCache>
                <c:ptCount val="4"/>
                <c:pt idx="0">
                  <c:v>Représentants de l'assemblée</c:v>
                </c:pt>
                <c:pt idx="1">
                  <c:v>Ministres</c:v>
                </c:pt>
                <c:pt idx="2">
                  <c:v>Conseillers municipaux</c:v>
                </c:pt>
                <c:pt idx="3">
                  <c:v>Maires</c:v>
                </c:pt>
              </c:strCache>
            </c:strRef>
          </c:cat>
          <c:val>
            <c:numRef>
              <c:f>viesociale!$B$8:$B$11</c:f>
              <c:numCache>
                <c:formatCode>General</c:formatCode>
                <c:ptCount val="4"/>
                <c:pt idx="0">
                  <c:v>30</c:v>
                </c:pt>
                <c:pt idx="1">
                  <c:v>2</c:v>
                </c:pt>
                <c:pt idx="2">
                  <c:v>348</c:v>
                </c:pt>
                <c:pt idx="3">
                  <c:v>9</c:v>
                </c:pt>
              </c:numCache>
            </c:numRef>
          </c:val>
        </c:ser>
        <c:ser>
          <c:idx val="1"/>
          <c:order val="1"/>
          <c:tx>
            <c:strRef>
              <c:f>viesociale!$C$7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Val val="1"/>
          </c:dLbls>
          <c:cat>
            <c:strRef>
              <c:f>viesociale!$A$8:$A$11</c:f>
              <c:strCache>
                <c:ptCount val="4"/>
                <c:pt idx="0">
                  <c:v>Représentants de l'assemblée</c:v>
                </c:pt>
                <c:pt idx="1">
                  <c:v>Ministres</c:v>
                </c:pt>
                <c:pt idx="2">
                  <c:v>Conseillers municipaux</c:v>
                </c:pt>
                <c:pt idx="3">
                  <c:v>Maires</c:v>
                </c:pt>
              </c:strCache>
            </c:strRef>
          </c:cat>
          <c:val>
            <c:numRef>
              <c:f>viesociale!$C$8:$C$11</c:f>
              <c:numCache>
                <c:formatCode>General</c:formatCode>
                <c:ptCount val="4"/>
                <c:pt idx="0">
                  <c:v>27</c:v>
                </c:pt>
                <c:pt idx="1">
                  <c:v>14</c:v>
                </c:pt>
                <c:pt idx="2">
                  <c:v>686</c:v>
                </c:pt>
                <c:pt idx="3">
                  <c:v>39</c:v>
                </c:pt>
              </c:numCache>
            </c:numRef>
          </c:val>
        </c:ser>
        <c:dLbls>
          <c:showVal val="1"/>
        </c:dLbls>
        <c:overlap val="100"/>
        <c:axId val="87825792"/>
        <c:axId val="87827584"/>
      </c:barChart>
      <c:catAx>
        <c:axId val="87825792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827584"/>
        <c:crosses val="autoZero"/>
        <c:auto val="1"/>
        <c:lblAlgn val="ctr"/>
        <c:lblOffset val="100"/>
        <c:tickLblSkip val="1"/>
        <c:tickMarkSkip val="1"/>
      </c:catAx>
      <c:valAx>
        <c:axId val="87827584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82579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2782292525238541"/>
          <c:y val="0.91161995425813158"/>
          <c:w val="0.33374161563137933"/>
          <c:h val="6.1403508771929766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95" footer="0.4921259845000009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0.19039431016396591"/>
          <c:y val="4.4044044044044092E-2"/>
          <c:w val="0.69447582733750512"/>
          <c:h val="0.64456929370315263"/>
        </c:manualLayout>
      </c:layout>
      <c:barChart>
        <c:barDir val="bar"/>
        <c:grouping val="clustered"/>
        <c:ser>
          <c:idx val="1"/>
          <c:order val="0"/>
          <c:tx>
            <c:strRef>
              <c:f>chomage!$C$32</c:f>
              <c:strCache>
                <c:ptCount val="1"/>
                <c:pt idx="0">
                  <c:v>Homme</c:v>
                </c:pt>
              </c:strCache>
            </c:strRef>
          </c:tx>
          <c:cat>
            <c:strRef>
              <c:f>chomage!$A$33:$A$36</c:f>
              <c:strCache>
                <c:ptCount val="4"/>
                <c:pt idx="0">
                  <c:v>moins de 25 ans</c:v>
                </c:pt>
                <c:pt idx="1">
                  <c:v>25 à 49 ans</c:v>
                </c:pt>
                <c:pt idx="2">
                  <c:v>50 à 64 ans</c:v>
                </c:pt>
                <c:pt idx="3">
                  <c:v>65 ans et plus</c:v>
                </c:pt>
              </c:strCache>
            </c:strRef>
          </c:cat>
          <c:val>
            <c:numRef>
              <c:f>chomage!$C$33:$C$36</c:f>
              <c:numCache>
                <c:formatCode>0.0</c:formatCode>
                <c:ptCount val="4"/>
                <c:pt idx="0">
                  <c:v>31.351905338675113</c:v>
                </c:pt>
                <c:pt idx="1">
                  <c:v>7.9262672811059902</c:v>
                </c:pt>
                <c:pt idx="2">
                  <c:v>2.1350324167225576</c:v>
                </c:pt>
                <c:pt idx="3">
                  <c:v>1.6638935108153077</c:v>
                </c:pt>
              </c:numCache>
            </c:numRef>
          </c:val>
        </c:ser>
        <c:ser>
          <c:idx val="0"/>
          <c:order val="1"/>
          <c:tx>
            <c:strRef>
              <c:f>chomage!$B$32</c:f>
              <c:strCache>
                <c:ptCount val="1"/>
                <c:pt idx="0">
                  <c:v>Femme</c:v>
                </c:pt>
              </c:strCache>
            </c:strRef>
          </c:tx>
          <c:cat>
            <c:strRef>
              <c:f>chomage!$A$33:$A$36</c:f>
              <c:strCache>
                <c:ptCount val="4"/>
                <c:pt idx="0">
                  <c:v>moins de 25 ans</c:v>
                </c:pt>
                <c:pt idx="1">
                  <c:v>25 à 49 ans</c:v>
                </c:pt>
                <c:pt idx="2">
                  <c:v>50 à 64 ans</c:v>
                </c:pt>
                <c:pt idx="3">
                  <c:v>65 ans et plus</c:v>
                </c:pt>
              </c:strCache>
            </c:strRef>
          </c:cat>
          <c:val>
            <c:numRef>
              <c:f>chomage!$B$33:$B$36</c:f>
              <c:numCache>
                <c:formatCode>0.0</c:formatCode>
                <c:ptCount val="4"/>
                <c:pt idx="0">
                  <c:v>38.497587870434188</c:v>
                </c:pt>
                <c:pt idx="1">
                  <c:v>8.9186853979327338</c:v>
                </c:pt>
                <c:pt idx="2">
                  <c:v>1.4829732698645186</c:v>
                </c:pt>
                <c:pt idx="3">
                  <c:v>0.35714285714285715</c:v>
                </c:pt>
              </c:numCache>
            </c:numRef>
          </c:val>
        </c:ser>
        <c:dLbls>
          <c:showVal val="1"/>
        </c:dLbls>
        <c:axId val="176324608"/>
        <c:axId val="176326144"/>
      </c:barChart>
      <c:catAx>
        <c:axId val="176324608"/>
        <c:scaling>
          <c:orientation val="maxMin"/>
        </c:scaling>
        <c:axPos val="l"/>
        <c:tickLblPos val="nextTo"/>
        <c:crossAx val="176326144"/>
        <c:crosses val="autoZero"/>
        <c:auto val="1"/>
        <c:lblAlgn val="ctr"/>
        <c:lblOffset val="100"/>
      </c:catAx>
      <c:valAx>
        <c:axId val="17632614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%</a:t>
                </a:r>
              </a:p>
            </c:rich>
          </c:tx>
          <c:layout>
            <c:manualLayout>
              <c:xMode val="edge"/>
              <c:yMode val="edge"/>
              <c:x val="0.88950052885180209"/>
              <c:y val="0.65450269166804664"/>
            </c:manualLayout>
          </c:layout>
        </c:title>
        <c:numFmt formatCode="0" sourceLinked="0"/>
        <c:tickLblPos val="nextTo"/>
        <c:crossAx val="176324608"/>
        <c:crosses val="max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b"/>
      <c:layout/>
    </c:legend>
    <c:plotVisOnly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22668285214348208"/>
          <c:y val="0.19625481394264968"/>
          <c:w val="0.74276159230096261"/>
          <c:h val="0.73941766624966276"/>
        </c:manualLayout>
      </c:layout>
      <c:barChart>
        <c:barDir val="bar"/>
        <c:grouping val="clustered"/>
        <c:ser>
          <c:idx val="0"/>
          <c:order val="0"/>
          <c:tx>
            <c:strRef>
              <c:f>chomage!$B$60</c:f>
              <c:strCache>
                <c:ptCount val="1"/>
                <c:pt idx="0">
                  <c:v>Femmes</c:v>
                </c:pt>
              </c:strCache>
            </c:strRef>
          </c:tx>
          <c:cat>
            <c:strRef>
              <c:f>chomage!$A$61:$A$64</c:f>
              <c:strCache>
                <c:ptCount val="4"/>
                <c:pt idx="0">
                  <c:v>65 ans et plus</c:v>
                </c:pt>
                <c:pt idx="1">
                  <c:v>50 à 64 ans</c:v>
                </c:pt>
                <c:pt idx="2">
                  <c:v>25 à 49 ans</c:v>
                </c:pt>
                <c:pt idx="3">
                  <c:v>moins de 25 ans</c:v>
                </c:pt>
              </c:strCache>
            </c:strRef>
          </c:cat>
          <c:val>
            <c:numRef>
              <c:f>chomage!$B$61:$B$64</c:f>
              <c:numCache>
                <c:formatCode>0.0%</c:formatCode>
                <c:ptCount val="4"/>
                <c:pt idx="0">
                  <c:v>1.0025062656641603E-2</c:v>
                </c:pt>
                <c:pt idx="1">
                  <c:v>3.0540454109370004E-2</c:v>
                </c:pt>
                <c:pt idx="2">
                  <c:v>0.18054054054054053</c:v>
                </c:pt>
                <c:pt idx="3">
                  <c:v>0.59672337744171389</c:v>
                </c:pt>
              </c:numCache>
            </c:numRef>
          </c:val>
        </c:ser>
        <c:ser>
          <c:idx val="1"/>
          <c:order val="1"/>
          <c:tx>
            <c:strRef>
              <c:f>chomage!$C$60</c:f>
              <c:strCache>
                <c:ptCount val="1"/>
                <c:pt idx="0">
                  <c:v>Hommes</c:v>
                </c:pt>
              </c:strCache>
            </c:strRef>
          </c:tx>
          <c:cat>
            <c:strRef>
              <c:f>chomage!$A$61:$A$64</c:f>
              <c:strCache>
                <c:ptCount val="4"/>
                <c:pt idx="0">
                  <c:v>65 ans et plus</c:v>
                </c:pt>
                <c:pt idx="1">
                  <c:v>50 à 64 ans</c:v>
                </c:pt>
                <c:pt idx="2">
                  <c:v>25 à 49 ans</c:v>
                </c:pt>
                <c:pt idx="3">
                  <c:v>moins de 25 ans</c:v>
                </c:pt>
              </c:strCache>
            </c:strRef>
          </c:cat>
          <c:val>
            <c:numRef>
              <c:f>chomage!$C$61:$C$64</c:f>
              <c:numCache>
                <c:formatCode>0.0%</c:formatCode>
                <c:ptCount val="4"/>
                <c:pt idx="0">
                  <c:v>1.6455696202531647E-2</c:v>
                </c:pt>
                <c:pt idx="1">
                  <c:v>4.7808764940239043E-2</c:v>
                </c:pt>
                <c:pt idx="2">
                  <c:v>0.1711149912696433</c:v>
                </c:pt>
                <c:pt idx="3">
                  <c:v>0.54499858048642003</c:v>
                </c:pt>
              </c:numCache>
            </c:numRef>
          </c:val>
        </c:ser>
        <c:dLbls>
          <c:showVal val="1"/>
        </c:dLbls>
        <c:overlap val="-25"/>
        <c:axId val="176390528"/>
        <c:axId val="176392064"/>
      </c:barChart>
      <c:catAx>
        <c:axId val="176390528"/>
        <c:scaling>
          <c:orientation val="minMax"/>
        </c:scaling>
        <c:axPos val="l"/>
        <c:majorTickMark val="none"/>
        <c:tickLblPos val="nextTo"/>
        <c:crossAx val="176392064"/>
        <c:crosses val="autoZero"/>
        <c:auto val="1"/>
        <c:lblAlgn val="ctr"/>
        <c:lblOffset val="100"/>
      </c:catAx>
      <c:valAx>
        <c:axId val="176392064"/>
        <c:scaling>
          <c:orientation val="minMax"/>
        </c:scaling>
        <c:delete val="1"/>
        <c:axPos val="b"/>
        <c:numFmt formatCode="0.0%" sourceLinked="1"/>
        <c:majorTickMark val="none"/>
        <c:tickLblPos val="none"/>
        <c:crossAx val="17639052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35926552930883637"/>
          <c:y val="5.5418843672578287E-2"/>
          <c:w val="0.30924671916010515"/>
          <c:h val="0.11266612701449702"/>
        </c:manualLayout>
      </c:layout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percentStacked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Val val="1"/>
        </c:dLbls>
        <c:gapWidth val="75"/>
        <c:overlap val="100"/>
        <c:axId val="112991232"/>
        <c:axId val="113005312"/>
      </c:barChart>
      <c:catAx>
        <c:axId val="112991232"/>
        <c:scaling>
          <c:orientation val="minMax"/>
        </c:scaling>
        <c:axPos val="l"/>
        <c:majorTickMark val="none"/>
        <c:tickLblPos val="nextTo"/>
        <c:crossAx val="113005312"/>
        <c:crosses val="autoZero"/>
        <c:auto val="1"/>
        <c:lblAlgn val="ctr"/>
        <c:lblOffset val="100"/>
      </c:catAx>
      <c:valAx>
        <c:axId val="113005312"/>
        <c:scaling>
          <c:orientation val="minMax"/>
        </c:scaling>
        <c:axPos val="b"/>
        <c:numFmt formatCode="0%" sourceLinked="1"/>
        <c:majorTickMark val="none"/>
        <c:tickLblPos val="nextTo"/>
        <c:crossAx val="112991232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8.4945126921971398E-2"/>
          <c:y val="0.11546796171436617"/>
          <c:w val="0.857095520151545"/>
          <c:h val="0.70644663429047672"/>
        </c:manualLayout>
      </c:layout>
      <c:lineChart>
        <c:grouping val="standard"/>
        <c:ser>
          <c:idx val="0"/>
          <c:order val="0"/>
          <c:tx>
            <c:strRef>
              <c:f>fecondite!$A$4</c:f>
              <c:strCache>
                <c:ptCount val="1"/>
                <c:pt idx="0">
                  <c:v>Polynésie</c:v>
                </c:pt>
              </c:strCache>
            </c:strRef>
          </c:tx>
          <c:marker>
            <c:symbol val="none"/>
          </c:marker>
          <c:cat>
            <c:strRef>
              <c:f>fecondite!$B$3:$H$3</c:f>
              <c:strCache>
                <c:ptCount val="7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</c:strCache>
            </c:strRef>
          </c:cat>
          <c:val>
            <c:numRef>
              <c:f>fecondite!$B$4:$H$4</c:f>
              <c:numCache>
                <c:formatCode>General</c:formatCode>
                <c:ptCount val="7"/>
                <c:pt idx="0">
                  <c:v>40.591047370708388</c:v>
                </c:pt>
                <c:pt idx="1">
                  <c:v>96.594857539958312</c:v>
                </c:pt>
                <c:pt idx="2">
                  <c:v>101.15249071340128</c:v>
                </c:pt>
                <c:pt idx="3">
                  <c:v>90.068355448331317</c:v>
                </c:pt>
                <c:pt idx="4">
                  <c:v>55.578093306288032</c:v>
                </c:pt>
                <c:pt idx="5">
                  <c:v>19.353551476456502</c:v>
                </c:pt>
                <c:pt idx="6">
                  <c:v>1.7837235228539576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fecondite!$A$5</c:f>
              <c:strCache>
                <c:ptCount val="1"/>
                <c:pt idx="0">
                  <c:v>Métropole</c:v>
                </c:pt>
              </c:strCache>
            </c:strRef>
          </c:tx>
          <c:marker>
            <c:symbol val="none"/>
          </c:marker>
          <c:cat>
            <c:strRef>
              <c:f>fecondite!$B$3:$H$3</c:f>
              <c:strCache>
                <c:ptCount val="7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</c:strCache>
            </c:strRef>
          </c:cat>
          <c:val>
            <c:numRef>
              <c:f>fecondite!$B$5:$H$5</c:f>
              <c:numCache>
                <c:formatCode>0</c:formatCode>
                <c:ptCount val="7"/>
                <c:pt idx="0">
                  <c:v>6.8279913015961631</c:v>
                </c:pt>
                <c:pt idx="1">
                  <c:v>51.351368205742226</c:v>
                </c:pt>
                <c:pt idx="2">
                  <c:v>124.13608046679542</c:v>
                </c:pt>
                <c:pt idx="3">
                  <c:v>133.46198120052094</c:v>
                </c:pt>
                <c:pt idx="4">
                  <c:v>63.764344530691147</c:v>
                </c:pt>
                <c:pt idx="5">
                  <c:v>16.044838851856397</c:v>
                </c:pt>
                <c:pt idx="6">
                  <c:v>0.98067100147773567</c:v>
                </c:pt>
              </c:numCache>
            </c:numRef>
          </c:val>
          <c:smooth val="1"/>
        </c:ser>
        <c:marker val="1"/>
        <c:axId val="155798528"/>
        <c:axId val="155841280"/>
      </c:lineChart>
      <c:catAx>
        <c:axId val="155798528"/>
        <c:scaling>
          <c:orientation val="minMax"/>
        </c:scaling>
        <c:axPos val="b"/>
        <c:tickLblPos val="nextTo"/>
        <c:crossAx val="155841280"/>
        <c:crossesAt val="0"/>
        <c:auto val="1"/>
        <c:lblAlgn val="ctr"/>
        <c:lblOffset val="100"/>
      </c:catAx>
      <c:valAx>
        <c:axId val="155841280"/>
        <c:scaling>
          <c:orientation val="minMax"/>
          <c:max val="140"/>
          <c:min val="0"/>
        </c:scaling>
        <c:axPos val="l"/>
        <c:majorGridlines/>
        <c:title>
          <c:tx>
            <c:rich>
              <a:bodyPr rot="0" vert="horz"/>
              <a:lstStyle/>
              <a:p>
                <a:pPr>
                  <a:defRPr sz="1000" b="0"/>
                </a:pPr>
                <a:r>
                  <a:rPr lang="en-US" sz="1000" b="0"/>
                  <a:t>Enfants pour 1 000 femmes</a:t>
                </a:r>
              </a:p>
            </c:rich>
          </c:tx>
          <c:layout>
            <c:manualLayout>
              <c:xMode val="edge"/>
              <c:yMode val="edge"/>
              <c:x val="9.5751047277080233E-3"/>
              <c:y val="1.3192198280604151E-2"/>
            </c:manualLayout>
          </c:layout>
        </c:title>
        <c:numFmt formatCode="#,##0" sourceLinked="0"/>
        <c:tickLblPos val="nextTo"/>
        <c:crossAx val="155798528"/>
        <c:crossesAt val="1"/>
        <c:crossBetween val="midCat"/>
        <c:majorUnit val="20"/>
        <c:minorUnit val="4"/>
      </c:valAx>
    </c:plotArea>
    <c:legend>
      <c:legendPos val="b"/>
      <c:layout/>
    </c:legend>
    <c:plotVisOnly val="1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8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Santé!$B$43</c:f>
              <c:strCache>
                <c:ptCount val="1"/>
                <c:pt idx="0">
                  <c:v>Tumeurs</c:v>
                </c:pt>
              </c:strCache>
            </c:strRef>
          </c:tx>
          <c:cat>
            <c:strRef>
              <c:f>Santé!$E$42:$F$42</c:f>
              <c:strCache>
                <c:ptCount val="2"/>
                <c:pt idx="0">
                  <c:v>Hommes</c:v>
                </c:pt>
                <c:pt idx="1">
                  <c:v>Femmes</c:v>
                </c:pt>
              </c:strCache>
            </c:strRef>
          </c:cat>
          <c:val>
            <c:numRef>
              <c:f>Santé!$E$43:$F$43</c:f>
              <c:numCache>
                <c:formatCode>0.0</c:formatCode>
                <c:ptCount val="2"/>
                <c:pt idx="0">
                  <c:v>21.082621082621085</c:v>
                </c:pt>
                <c:pt idx="1">
                  <c:v>30.693069306930692</c:v>
                </c:pt>
              </c:numCache>
            </c:numRef>
          </c:val>
        </c:ser>
        <c:ser>
          <c:idx val="1"/>
          <c:order val="1"/>
          <c:tx>
            <c:strRef>
              <c:f>Santé!$B$44</c:f>
              <c:strCache>
                <c:ptCount val="1"/>
                <c:pt idx="0">
                  <c:v>Maladies cardio-vasculaires</c:v>
                </c:pt>
              </c:strCache>
            </c:strRef>
          </c:tx>
          <c:cat>
            <c:strRef>
              <c:f>Santé!$E$42:$F$42</c:f>
              <c:strCache>
                <c:ptCount val="2"/>
                <c:pt idx="0">
                  <c:v>Hommes</c:v>
                </c:pt>
                <c:pt idx="1">
                  <c:v>Femmes</c:v>
                </c:pt>
              </c:strCache>
            </c:strRef>
          </c:cat>
          <c:val>
            <c:numRef>
              <c:f>Santé!$E$44:$F$44</c:f>
              <c:numCache>
                <c:formatCode>0.0</c:formatCode>
                <c:ptCount val="2"/>
                <c:pt idx="0">
                  <c:v>22.222222222222221</c:v>
                </c:pt>
                <c:pt idx="1">
                  <c:v>21.287128712871286</c:v>
                </c:pt>
              </c:numCache>
            </c:numRef>
          </c:val>
        </c:ser>
        <c:ser>
          <c:idx val="2"/>
          <c:order val="2"/>
          <c:tx>
            <c:strRef>
              <c:f>Santé!$B$45</c:f>
              <c:strCache>
                <c:ptCount val="1"/>
                <c:pt idx="0">
                  <c:v>Traumatismes</c:v>
                </c:pt>
              </c:strCache>
            </c:strRef>
          </c:tx>
          <c:cat>
            <c:strRef>
              <c:f>Santé!$E$42:$F$42</c:f>
              <c:strCache>
                <c:ptCount val="2"/>
                <c:pt idx="0">
                  <c:v>Hommes</c:v>
                </c:pt>
                <c:pt idx="1">
                  <c:v>Femmes</c:v>
                </c:pt>
              </c:strCache>
            </c:strRef>
          </c:cat>
          <c:val>
            <c:numRef>
              <c:f>Santé!$E$45:$F$45</c:f>
              <c:numCache>
                <c:formatCode>0.0</c:formatCode>
                <c:ptCount val="2"/>
                <c:pt idx="0">
                  <c:v>23.076923076923077</c:v>
                </c:pt>
                <c:pt idx="1">
                  <c:v>11.881188118811881</c:v>
                </c:pt>
              </c:numCache>
            </c:numRef>
          </c:val>
        </c:ser>
        <c:dLbls>
          <c:showVal val="1"/>
        </c:dLbls>
        <c:gapWidth val="75"/>
        <c:axId val="174480384"/>
        <c:axId val="174494464"/>
      </c:barChart>
      <c:catAx>
        <c:axId val="174480384"/>
        <c:scaling>
          <c:orientation val="minMax"/>
        </c:scaling>
        <c:axPos val="l"/>
        <c:majorTickMark val="none"/>
        <c:tickLblPos val="nextTo"/>
        <c:crossAx val="174494464"/>
        <c:crosses val="autoZero"/>
        <c:auto val="1"/>
        <c:lblAlgn val="ctr"/>
        <c:lblOffset val="100"/>
      </c:catAx>
      <c:valAx>
        <c:axId val="174494464"/>
        <c:scaling>
          <c:orientation val="minMax"/>
        </c:scaling>
        <c:axPos val="b"/>
        <c:numFmt formatCode="0.0" sourceLinked="1"/>
        <c:majorTickMark val="none"/>
        <c:tickLblPos val="nextTo"/>
        <c:crossAx val="174480384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5" Type="http://schemas.openxmlformats.org/officeDocument/2006/relationships/chart" Target="../charts/chart22.xml"/><Relationship Id="rId4" Type="http://schemas.openxmlformats.org/officeDocument/2006/relationships/chart" Target="../charts/chart2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31</xdr:row>
      <xdr:rowOff>0</xdr:rowOff>
    </xdr:from>
    <xdr:to>
      <xdr:col>19</xdr:col>
      <xdr:colOff>400050</xdr:colOff>
      <xdr:row>54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0.38125</cdr:x>
      <cdr:y>0.52431</cdr:y>
    </cdr:from>
    <cdr:to>
      <cdr:x>0.52083</cdr:x>
      <cdr:y>0.59375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43074" y="1438275"/>
          <a:ext cx="638175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/>
            <a:t>Hommes</a:t>
          </a:r>
        </a:p>
      </cdr:txBody>
    </cdr:sp>
  </cdr:relSizeAnchor>
  <cdr:relSizeAnchor xmlns:cdr="http://schemas.openxmlformats.org/drawingml/2006/chartDrawing">
    <cdr:from>
      <cdr:x>0.6125</cdr:x>
      <cdr:y>0.53472</cdr:y>
    </cdr:from>
    <cdr:to>
      <cdr:x>0.75208</cdr:x>
      <cdr:y>0.60417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800349" y="1466850"/>
          <a:ext cx="638175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/>
            <a:t>Femmes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2839" cy="6054025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0.32791</cdr:x>
      <cdr:y>0.58479</cdr:y>
    </cdr:from>
    <cdr:to>
      <cdr:x>0.49227</cdr:x>
      <cdr:y>0.62469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6489" y="3545416"/>
          <a:ext cx="1527023" cy="2419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fr-FR" sz="1100"/>
            <a:t>Hommes</a:t>
          </a:r>
        </a:p>
      </cdr:txBody>
    </cdr:sp>
  </cdr:relSizeAnchor>
  <cdr:relSizeAnchor xmlns:cdr="http://schemas.openxmlformats.org/drawingml/2006/chartDrawing">
    <cdr:from>
      <cdr:x>0.58991</cdr:x>
      <cdr:y>0.58229</cdr:y>
    </cdr:from>
    <cdr:to>
      <cdr:x>0.70301</cdr:x>
      <cdr:y>0.62843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5480656" y="3530298"/>
          <a:ext cx="1050774" cy="2797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fr-FR" sz="1100"/>
            <a:t>Femmes</a:t>
          </a:r>
        </a:p>
      </cdr:txBody>
    </cdr:sp>
  </cdr:relSizeAnchor>
  <cdr:relSizeAnchor xmlns:cdr="http://schemas.openxmlformats.org/drawingml/2006/chartDrawing">
    <cdr:from>
      <cdr:x>0.01546</cdr:x>
      <cdr:y>0.95885</cdr:y>
    </cdr:from>
    <cdr:to>
      <cdr:x>0.38893</cdr:x>
      <cdr:y>1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143631" y="5813273"/>
          <a:ext cx="3469821" cy="2494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8</xdr:col>
      <xdr:colOff>447675</xdr:colOff>
      <xdr:row>61</xdr:row>
      <xdr:rowOff>66675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18</xdr:row>
      <xdr:rowOff>0</xdr:rowOff>
    </xdr:from>
    <xdr:to>
      <xdr:col>8</xdr:col>
      <xdr:colOff>485775</xdr:colOff>
      <xdr:row>39</xdr:row>
      <xdr:rowOff>19050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676275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419100</xdr:colOff>
      <xdr:row>0</xdr:row>
      <xdr:rowOff>0</xdr:rowOff>
    </xdr:from>
    <xdr:to>
      <xdr:col>10</xdr:col>
      <xdr:colOff>190500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171450</xdr:colOff>
      <xdr:row>0</xdr:row>
      <xdr:rowOff>0</xdr:rowOff>
    </xdr:from>
    <xdr:to>
      <xdr:col>13</xdr:col>
      <xdr:colOff>695325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676275</xdr:colOff>
      <xdr:row>28</xdr:row>
      <xdr:rowOff>0</xdr:rowOff>
    </xdr:from>
    <xdr:to>
      <xdr:col>10</xdr:col>
      <xdr:colOff>323850</xdr:colOff>
      <xdr:row>28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666750</xdr:colOff>
      <xdr:row>28</xdr:row>
      <xdr:rowOff>0</xdr:rowOff>
    </xdr:from>
    <xdr:to>
      <xdr:col>10</xdr:col>
      <xdr:colOff>180975</xdr:colOff>
      <xdr:row>28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9525</xdr:colOff>
      <xdr:row>25</xdr:row>
      <xdr:rowOff>152400</xdr:rowOff>
    </xdr:from>
    <xdr:to>
      <xdr:col>17</xdr:col>
      <xdr:colOff>104775</xdr:colOff>
      <xdr:row>41</xdr:row>
      <xdr:rowOff>142875</xdr:rowOff>
    </xdr:to>
    <xdr:graphicFrame macro="">
      <xdr:nvGraphicFramePr>
        <xdr:cNvPr id="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8</xdr:row>
      <xdr:rowOff>152400</xdr:rowOff>
    </xdr:from>
    <xdr:to>
      <xdr:col>17</xdr:col>
      <xdr:colOff>95250</xdr:colOff>
      <xdr:row>23</xdr:row>
      <xdr:rowOff>104775</xdr:rowOff>
    </xdr:to>
    <xdr:graphicFrame macro="">
      <xdr:nvGraphicFramePr>
        <xdr:cNvPr id="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228600</xdr:colOff>
      <xdr:row>61</xdr:row>
      <xdr:rowOff>19050</xdr:rowOff>
    </xdr:from>
    <xdr:to>
      <xdr:col>17</xdr:col>
      <xdr:colOff>0</xdr:colOff>
      <xdr:row>78</xdr:row>
      <xdr:rowOff>9525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219075</xdr:colOff>
      <xdr:row>82</xdr:row>
      <xdr:rowOff>19050</xdr:rowOff>
    </xdr:from>
    <xdr:to>
      <xdr:col>16</xdr:col>
      <xdr:colOff>676275</xdr:colOff>
      <xdr:row>99</xdr:row>
      <xdr:rowOff>9525</xdr:rowOff>
    </xdr:to>
    <xdr:graphicFrame macro="">
      <xdr:nvGraphicFramePr>
        <xdr:cNvPr id="11" name="Graphique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685800</xdr:colOff>
      <xdr:row>92</xdr:row>
      <xdr:rowOff>123825</xdr:rowOff>
    </xdr:from>
    <xdr:to>
      <xdr:col>9</xdr:col>
      <xdr:colOff>390525</xdr:colOff>
      <xdr:row>109</xdr:row>
      <xdr:rowOff>114300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6</xdr:row>
      <xdr:rowOff>28576</xdr:rowOff>
    </xdr:from>
    <xdr:to>
      <xdr:col>8</xdr:col>
      <xdr:colOff>638175</xdr:colOff>
      <xdr:row>28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79</xdr:row>
      <xdr:rowOff>0</xdr:rowOff>
    </xdr:from>
    <xdr:to>
      <xdr:col>4</xdr:col>
      <xdr:colOff>466725</xdr:colOff>
      <xdr:row>101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641350</xdr:colOff>
      <xdr:row>1</xdr:row>
      <xdr:rowOff>123825</xdr:rowOff>
    </xdr:from>
    <xdr:to>
      <xdr:col>7</xdr:col>
      <xdr:colOff>546100</xdr:colOff>
      <xdr:row>18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676275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419100</xdr:colOff>
      <xdr:row>0</xdr:row>
      <xdr:rowOff>0</xdr:rowOff>
    </xdr:from>
    <xdr:to>
      <xdr:col>10</xdr:col>
      <xdr:colOff>190500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171450</xdr:colOff>
      <xdr:row>0</xdr:row>
      <xdr:rowOff>0</xdr:rowOff>
    </xdr:from>
    <xdr:to>
      <xdr:col>13</xdr:col>
      <xdr:colOff>695325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676275</xdr:colOff>
      <xdr:row>0</xdr:row>
      <xdr:rowOff>0</xdr:rowOff>
    </xdr:from>
    <xdr:to>
      <xdr:col>10</xdr:col>
      <xdr:colOff>323850</xdr:colOff>
      <xdr:row>0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666750</xdr:colOff>
      <xdr:row>0</xdr:row>
      <xdr:rowOff>0</xdr:rowOff>
    </xdr:from>
    <xdr:to>
      <xdr:col>10</xdr:col>
      <xdr:colOff>180975</xdr:colOff>
      <xdr:row>0</xdr:row>
      <xdr:rowOff>0</xdr:rowOff>
    </xdr:to>
    <xdr:graphicFrame macro="">
      <xdr:nvGraphicFramePr>
        <xdr:cNvPr id="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123825</xdr:colOff>
      <xdr:row>1</xdr:row>
      <xdr:rowOff>9524</xdr:rowOff>
    </xdr:from>
    <xdr:to>
      <xdr:col>20</xdr:col>
      <xdr:colOff>285750</xdr:colOff>
      <xdr:row>18</xdr:row>
      <xdr:rowOff>114299</xdr:rowOff>
    </xdr:to>
    <xdr:graphicFrame macro="">
      <xdr:nvGraphicFramePr>
        <xdr:cNvPr id="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495299</xdr:colOff>
      <xdr:row>22</xdr:row>
      <xdr:rowOff>142874</xdr:rowOff>
    </xdr:from>
    <xdr:to>
      <xdr:col>14</xdr:col>
      <xdr:colOff>66674</xdr:colOff>
      <xdr:row>45</xdr:row>
      <xdr:rowOff>28574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485775</xdr:colOff>
      <xdr:row>67</xdr:row>
      <xdr:rowOff>123825</xdr:rowOff>
    </xdr:from>
    <xdr:to>
      <xdr:col>6</xdr:col>
      <xdr:colOff>361950</xdr:colOff>
      <xdr:row>82</xdr:row>
      <xdr:rowOff>19050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26</xdr:row>
      <xdr:rowOff>0</xdr:rowOff>
    </xdr:from>
    <xdr:to>
      <xdr:col>26</xdr:col>
      <xdr:colOff>457200</xdr:colOff>
      <xdr:row>40</xdr:row>
      <xdr:rowOff>76200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9</xdr:col>
      <xdr:colOff>114301</xdr:colOff>
      <xdr:row>31</xdr:row>
      <xdr:rowOff>66674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38100</xdr:colOff>
      <xdr:row>34</xdr:row>
      <xdr:rowOff>76200</xdr:rowOff>
    </xdr:from>
    <xdr:to>
      <xdr:col>13</xdr:col>
      <xdr:colOff>495300</xdr:colOff>
      <xdr:row>53</xdr:row>
      <xdr:rowOff>85725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triciaa/Local%20Settings/Temporary%20Internet%20Files/Content.Outlook/RVYDVX11/Demande%202008%2015%2010_MSL_Virgin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triciaa/Mes%20documents/Diffusion/publications%202006_2007/D&#233;pliant%20vahine%20en%20chiffres/Vahine_Sant&#23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yramide%20des%20age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Graph1"/>
      <sheetName val="Feuil2"/>
      <sheetName val="Feuil3"/>
    </sheetNames>
    <sheetDataSet>
      <sheetData sheetId="0">
        <row r="2">
          <cell r="C2" t="str">
            <v>Hommes</v>
          </cell>
          <cell r="D2" t="str">
            <v>Femmes</v>
          </cell>
        </row>
        <row r="3">
          <cell r="B3" t="str">
            <v>Moins de 5 ans</v>
          </cell>
          <cell r="C3">
            <v>-3.9502360361331659E-2</v>
          </cell>
          <cell r="D3">
            <v>3.7322972900125526E-2</v>
          </cell>
        </row>
        <row r="4">
          <cell r="B4" t="str">
            <v>5-9 ans</v>
          </cell>
          <cell r="C4">
            <v>-4.5971213603074247E-2</v>
          </cell>
          <cell r="D4">
            <v>4.4419458926632426E-2</v>
          </cell>
        </row>
        <row r="5">
          <cell r="B5" t="str">
            <v>10-14 ans</v>
          </cell>
          <cell r="C5">
            <v>-4.7988879733236817E-2</v>
          </cell>
          <cell r="D5">
            <v>4.4819911746359346E-2</v>
          </cell>
        </row>
        <row r="6">
          <cell r="B6" t="str">
            <v>15-19 ans</v>
          </cell>
          <cell r="C6">
            <v>-5.1704619839356813E-2</v>
          </cell>
          <cell r="D6">
            <v>4.8990011782554119E-2</v>
          </cell>
        </row>
        <row r="7">
          <cell r="B7" t="str">
            <v>20-24 ans</v>
          </cell>
          <cell r="C7">
            <v>-4.3776424110340155E-2</v>
          </cell>
          <cell r="D7">
            <v>4.3137239801929878E-2</v>
          </cell>
        </row>
        <row r="8">
          <cell r="B8" t="str">
            <v>25-29 ans</v>
          </cell>
          <cell r="C8">
            <v>-3.9498509853449673E-2</v>
          </cell>
          <cell r="D8">
            <v>3.8539733390834253E-2</v>
          </cell>
        </row>
        <row r="9">
          <cell r="B9" t="str">
            <v>30-34 ans</v>
          </cell>
          <cell r="C9">
            <v>-3.9602473566263389E-2</v>
          </cell>
          <cell r="D9">
            <v>3.7823538924784177E-2</v>
          </cell>
        </row>
        <row r="10">
          <cell r="B10" t="str">
            <v>35-39 ans</v>
          </cell>
          <cell r="C10">
            <v>-4.1585485125488049E-2</v>
          </cell>
          <cell r="D10">
            <v>3.8967139765735098E-2</v>
          </cell>
        </row>
        <row r="11">
          <cell r="B11" t="str">
            <v>40-44 ans</v>
          </cell>
          <cell r="C11">
            <v>-3.9717988802723078E-2</v>
          </cell>
          <cell r="D11">
            <v>3.6849360430640798E-2</v>
          </cell>
        </row>
        <row r="12">
          <cell r="B12" t="str">
            <v>45-49 ans</v>
          </cell>
          <cell r="C12">
            <v>-3.2255704527427168E-2</v>
          </cell>
          <cell r="D12">
            <v>2.940247818687285E-2</v>
          </cell>
        </row>
        <row r="13">
          <cell r="B13" t="str">
            <v>50-54 ans</v>
          </cell>
          <cell r="C13">
            <v>-2.7658198116331544E-2</v>
          </cell>
          <cell r="D13">
            <v>2.5028301232932624E-2</v>
          </cell>
        </row>
        <row r="14">
          <cell r="B14" t="str">
            <v>55-59 ans</v>
          </cell>
          <cell r="C14">
            <v>-1.9768507466134785E-2</v>
          </cell>
          <cell r="D14">
            <v>1.8428530723202389E-2</v>
          </cell>
        </row>
        <row r="15">
          <cell r="B15" t="str">
            <v>60-64 ans</v>
          </cell>
          <cell r="C15">
            <v>-1.5679268095461791E-2</v>
          </cell>
          <cell r="D15">
            <v>1.443170354169715E-2</v>
          </cell>
        </row>
        <row r="16">
          <cell r="B16" t="str">
            <v>65-69 ans</v>
          </cell>
          <cell r="C16">
            <v>-1.1736348024304406E-2</v>
          </cell>
          <cell r="D16">
            <v>1.1043256605546272E-2</v>
          </cell>
        </row>
        <row r="17">
          <cell r="B17" t="str">
            <v>70-74 ans</v>
          </cell>
          <cell r="C17">
            <v>-8.1977312807559322E-3</v>
          </cell>
          <cell r="D17">
            <v>8.0899170600602227E-3</v>
          </cell>
        </row>
        <row r="18">
          <cell r="B18" t="str">
            <v>75-79 ans</v>
          </cell>
          <cell r="C18">
            <v>-4.7630782500211778E-3</v>
          </cell>
          <cell r="D18">
            <v>5.3059998613817164E-3</v>
          </cell>
        </row>
        <row r="19">
          <cell r="B19" t="str">
            <v>80 ans et plus</v>
          </cell>
          <cell r="C19">
            <v>-3.1304629080575728E-3</v>
          </cell>
          <cell r="D19">
            <v>4.863191454952908E-3</v>
          </cell>
        </row>
      </sheetData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anté"/>
      <sheetName val="Feuil3"/>
    </sheetNames>
    <sheetDataSet>
      <sheetData sheetId="0">
        <row r="25">
          <cell r="D25" t="str">
            <v>Hommes</v>
          </cell>
          <cell r="E25" t="str">
            <v>Femmes</v>
          </cell>
        </row>
        <row r="26">
          <cell r="A26" t="str">
            <v>Tumeurs</v>
          </cell>
          <cell r="D26">
            <v>18.75</v>
          </cell>
          <cell r="E26">
            <v>30.909090909090907</v>
          </cell>
        </row>
        <row r="27">
          <cell r="A27" t="str">
            <v>Cardiovasculaires</v>
          </cell>
          <cell r="D27">
            <v>18.154761904761905</v>
          </cell>
          <cell r="E27">
            <v>24.242424242424242</v>
          </cell>
        </row>
        <row r="28">
          <cell r="A28" t="str">
            <v>Traumatismes</v>
          </cell>
          <cell r="D28">
            <v>26.785714285714285</v>
          </cell>
          <cell r="E28">
            <v>9.6969696969696972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yramide des ag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0"/>
  <sheetViews>
    <sheetView workbookViewId="0">
      <selection activeCell="V37" sqref="V37"/>
    </sheetView>
  </sheetViews>
  <sheetFormatPr baseColWidth="10" defaultRowHeight="11.25"/>
  <sheetData>
    <row r="1" spans="1:19" ht="12.75">
      <c r="A1" s="212" t="s">
        <v>14</v>
      </c>
      <c r="B1" s="212"/>
      <c r="C1" s="212"/>
      <c r="D1" s="212"/>
      <c r="E1" s="212"/>
      <c r="F1" s="212"/>
      <c r="G1" s="212"/>
      <c r="H1" s="212"/>
    </row>
    <row r="2" spans="1:19" ht="33.75">
      <c r="A2" s="1" t="s">
        <v>15</v>
      </c>
      <c r="B2" s="2" t="s">
        <v>16</v>
      </c>
      <c r="C2" s="3" t="s" vm="1">
        <v>17</v>
      </c>
      <c r="D2" s="3" t="s" vm="2">
        <v>18</v>
      </c>
      <c r="E2" s="3" t="s" vm="3">
        <v>19</v>
      </c>
      <c r="F2" s="3" t="s" vm="4">
        <v>20</v>
      </c>
      <c r="G2" s="3" t="s" vm="5">
        <v>21</v>
      </c>
      <c r="H2" s="4" t="s" vm="6">
        <v>22</v>
      </c>
    </row>
    <row r="3" spans="1:19">
      <c r="A3" s="5" t="s" vm="7">
        <v>23</v>
      </c>
      <c r="B3" s="6"/>
      <c r="C3" s="7" vm="8">
        <v>259706</v>
      </c>
      <c r="D3" s="7" vm="9">
        <v>194683</v>
      </c>
      <c r="E3" s="7" vm="10">
        <v>33165</v>
      </c>
      <c r="F3" s="7" vm="11">
        <v>8658</v>
      </c>
      <c r="G3" s="7" vm="12">
        <v>6304</v>
      </c>
      <c r="H3" s="8" vm="13">
        <v>16896</v>
      </c>
      <c r="K3" t="s">
        <v>171</v>
      </c>
      <c r="L3" t="s">
        <v>172</v>
      </c>
      <c r="R3" t="s">
        <v>377</v>
      </c>
    </row>
    <row r="4" spans="1:19">
      <c r="A4" s="5" t="s" vm="14">
        <v>24</v>
      </c>
      <c r="B4" s="6"/>
      <c r="C4" s="7" vm="15">
        <v>43427</v>
      </c>
      <c r="D4" s="7" vm="16">
        <v>31895</v>
      </c>
      <c r="E4" s="7" vm="17">
        <v>5571</v>
      </c>
      <c r="F4" s="7" vm="18">
        <v>1634</v>
      </c>
      <c r="G4" s="7" vm="19">
        <v>1134</v>
      </c>
      <c r="H4" s="8" vm="20">
        <v>3193</v>
      </c>
      <c r="K4" t="s">
        <v>173</v>
      </c>
      <c r="L4" t="s">
        <v>174</v>
      </c>
      <c r="M4" t="s">
        <v>175</v>
      </c>
      <c r="N4" t="s">
        <v>1</v>
      </c>
      <c r="Q4" t="s">
        <v>140</v>
      </c>
      <c r="R4" t="s">
        <v>6</v>
      </c>
      <c r="S4" t="s">
        <v>7</v>
      </c>
    </row>
    <row r="5" spans="1:19">
      <c r="A5" s="9" t="s" vm="21">
        <v>25</v>
      </c>
      <c r="B5" s="10">
        <v>2007</v>
      </c>
      <c r="C5" s="11" vm="22">
        <v>2673</v>
      </c>
      <c r="D5" s="11" vm="23">
        <v>1968</v>
      </c>
      <c r="E5" s="11" vm="24">
        <v>333</v>
      </c>
      <c r="F5" s="11" vm="25">
        <v>129</v>
      </c>
      <c r="G5" s="11" vm="26">
        <v>59</v>
      </c>
      <c r="H5" s="12" vm="27">
        <v>184</v>
      </c>
      <c r="K5" t="s">
        <v>24</v>
      </c>
      <c r="L5">
        <v>22198</v>
      </c>
      <c r="M5">
        <v>21229</v>
      </c>
      <c r="N5">
        <v>43427</v>
      </c>
      <c r="P5">
        <v>0</v>
      </c>
      <c r="Q5" t="s">
        <v>141</v>
      </c>
      <c r="R5" s="247">
        <v>-4.088890868861466E-2</v>
      </c>
      <c r="S5" s="247">
        <v>3.9110645817555426E-2</v>
      </c>
    </row>
    <row r="6" spans="1:19">
      <c r="A6" s="9" t="s" vm="28">
        <v>26</v>
      </c>
      <c r="B6" s="10">
        <v>2006</v>
      </c>
      <c r="C6" s="11" vm="29">
        <v>4365</v>
      </c>
      <c r="D6" s="11" vm="30">
        <v>3199</v>
      </c>
      <c r="E6" s="11" vm="31">
        <v>576</v>
      </c>
      <c r="F6" s="11" vm="32">
        <v>173</v>
      </c>
      <c r="G6" s="11" vm="33">
        <v>115</v>
      </c>
      <c r="H6" s="12" vm="34">
        <v>302</v>
      </c>
      <c r="K6" t="s">
        <v>35</v>
      </c>
      <c r="L6">
        <v>25891</v>
      </c>
      <c r="M6">
        <v>24363</v>
      </c>
      <c r="N6">
        <v>50254</v>
      </c>
      <c r="P6">
        <v>1</v>
      </c>
      <c r="Q6" t="s">
        <v>142</v>
      </c>
      <c r="R6" s="247">
        <v>-4.2188265692520162E-2</v>
      </c>
      <c r="S6" s="247">
        <v>3.9225731723615626E-2</v>
      </c>
    </row>
    <row r="7" spans="1:19">
      <c r="A7" s="9" t="s" vm="35">
        <v>27</v>
      </c>
      <c r="B7" s="10">
        <v>2005</v>
      </c>
      <c r="C7" s="11" vm="36">
        <v>4275</v>
      </c>
      <c r="D7" s="11" vm="37">
        <v>3127</v>
      </c>
      <c r="E7" s="11" vm="38">
        <v>562</v>
      </c>
      <c r="F7" s="11" vm="39">
        <v>156</v>
      </c>
      <c r="G7" s="11" vm="40">
        <v>106</v>
      </c>
      <c r="H7" s="12" vm="41">
        <v>324</v>
      </c>
      <c r="K7" t="s">
        <v>46</v>
      </c>
      <c r="L7">
        <v>21627</v>
      </c>
      <c r="M7">
        <v>21212</v>
      </c>
      <c r="N7">
        <v>42839</v>
      </c>
      <c r="P7">
        <v>2</v>
      </c>
      <c r="Q7" t="s">
        <v>143</v>
      </c>
      <c r="R7" s="247">
        <v>-4.4612494616949556E-2</v>
      </c>
      <c r="S7" s="247">
        <v>4.2047192646381848E-2</v>
      </c>
    </row>
    <row r="8" spans="1:19">
      <c r="A8" s="9" t="s" vm="42">
        <v>28</v>
      </c>
      <c r="B8" s="10">
        <v>2004</v>
      </c>
      <c r="C8" s="11" vm="43">
        <v>4309</v>
      </c>
      <c r="D8" s="11" vm="44">
        <v>3225</v>
      </c>
      <c r="E8" s="11" vm="45">
        <v>516</v>
      </c>
      <c r="F8" s="11" vm="46">
        <v>161</v>
      </c>
      <c r="G8" s="11" vm="47">
        <v>107</v>
      </c>
      <c r="H8" s="12" vm="48">
        <v>300</v>
      </c>
      <c r="K8" t="s">
        <v>57</v>
      </c>
      <c r="L8">
        <v>21085</v>
      </c>
      <c r="M8">
        <v>19943</v>
      </c>
      <c r="N8">
        <v>41028</v>
      </c>
      <c r="P8">
        <v>3</v>
      </c>
      <c r="Q8" t="s">
        <v>8</v>
      </c>
      <c r="R8" s="247">
        <v>-4.4051914880978899E-2</v>
      </c>
      <c r="S8" s="247">
        <v>4.153487474198482E-2</v>
      </c>
    </row>
    <row r="9" spans="1:19">
      <c r="A9" s="9" t="s" vm="49">
        <v>29</v>
      </c>
      <c r="B9" s="10">
        <v>2003</v>
      </c>
      <c r="C9" s="11" vm="50">
        <v>4330</v>
      </c>
      <c r="D9" s="11" vm="51">
        <v>3191</v>
      </c>
      <c r="E9" s="11" vm="52">
        <v>527</v>
      </c>
      <c r="F9" s="11" vm="53">
        <v>172</v>
      </c>
      <c r="G9" s="11" vm="54">
        <v>121</v>
      </c>
      <c r="H9" s="12" vm="55">
        <v>319</v>
      </c>
      <c r="K9" t="s">
        <v>68</v>
      </c>
      <c r="L9">
        <v>18692</v>
      </c>
      <c r="M9">
        <v>17206</v>
      </c>
      <c r="N9">
        <v>35898</v>
      </c>
      <c r="P9">
        <v>4</v>
      </c>
      <c r="Q9" t="s">
        <v>144</v>
      </c>
      <c r="R9" s="247">
        <v>-4.2856506437385845E-2</v>
      </c>
      <c r="S9" s="247">
        <v>4.1920969394573883E-2</v>
      </c>
    </row>
    <row r="10" spans="1:19">
      <c r="A10" s="9" t="s" vm="56">
        <v>30</v>
      </c>
      <c r="B10" s="10">
        <v>2002</v>
      </c>
      <c r="C10" s="11" vm="57">
        <v>4687</v>
      </c>
      <c r="D10" s="11" vm="58">
        <v>3438</v>
      </c>
      <c r="E10" s="11" vm="59">
        <v>622</v>
      </c>
      <c r="F10" s="11" vm="60">
        <v>173</v>
      </c>
      <c r="G10" s="11" vm="61">
        <v>117</v>
      </c>
      <c r="H10" s="12" vm="62">
        <v>337</v>
      </c>
      <c r="K10" t="s">
        <v>79</v>
      </c>
      <c r="L10">
        <v>12317</v>
      </c>
      <c r="M10">
        <v>11286</v>
      </c>
      <c r="N10">
        <v>23603</v>
      </c>
      <c r="P10">
        <v>5</v>
      </c>
      <c r="Q10" t="s">
        <v>145</v>
      </c>
      <c r="R10" s="247">
        <v>-4.1055968874831081E-2</v>
      </c>
      <c r="S10" s="247">
        <v>4.1482900461828606E-2</v>
      </c>
    </row>
    <row r="11" spans="1:19">
      <c r="A11" s="9" t="s" vm="63">
        <v>31</v>
      </c>
      <c r="B11" s="10">
        <v>2001</v>
      </c>
      <c r="C11" s="11" vm="64">
        <v>4711</v>
      </c>
      <c r="D11" s="11" vm="65">
        <v>3475</v>
      </c>
      <c r="E11" s="11" vm="66">
        <v>595</v>
      </c>
      <c r="F11" s="11" vm="67">
        <v>169</v>
      </c>
      <c r="G11" s="11" vm="68">
        <v>126</v>
      </c>
      <c r="H11" s="12" vm="69">
        <v>346</v>
      </c>
      <c r="K11" t="s">
        <v>90</v>
      </c>
      <c r="L11">
        <v>7120</v>
      </c>
      <c r="M11">
        <v>6616</v>
      </c>
      <c r="N11">
        <v>13736</v>
      </c>
      <c r="P11">
        <v>6</v>
      </c>
      <c r="Q11" t="s">
        <v>146</v>
      </c>
      <c r="R11" s="247">
        <v>-3.7826138607980279E-2</v>
      </c>
      <c r="S11" s="247">
        <v>3.7083648891462852E-2</v>
      </c>
    </row>
    <row r="12" spans="1:19">
      <c r="A12" s="9" t="s" vm="70">
        <v>32</v>
      </c>
      <c r="B12" s="10">
        <v>2000</v>
      </c>
      <c r="C12" s="11" vm="71">
        <v>4835</v>
      </c>
      <c r="D12" s="11" vm="72">
        <v>3520</v>
      </c>
      <c r="E12" s="11" vm="73">
        <v>635</v>
      </c>
      <c r="F12" s="11" vm="74">
        <v>168</v>
      </c>
      <c r="G12" s="11" vm="75">
        <v>132</v>
      </c>
      <c r="H12" s="12" vm="76">
        <v>380</v>
      </c>
      <c r="K12" t="s">
        <v>101</v>
      </c>
      <c r="L12">
        <v>3366</v>
      </c>
      <c r="M12">
        <v>3479</v>
      </c>
      <c r="N12">
        <v>6845</v>
      </c>
      <c r="P12">
        <v>7</v>
      </c>
      <c r="Q12" t="s">
        <v>147</v>
      </c>
      <c r="R12" s="247">
        <v>-3.734723274082654E-2</v>
      </c>
      <c r="S12" s="247">
        <v>3.5969914316686717E-2</v>
      </c>
    </row>
    <row r="13" spans="1:19">
      <c r="A13" s="9" t="s" vm="77">
        <v>33</v>
      </c>
      <c r="B13" s="10">
        <v>1999</v>
      </c>
      <c r="C13" s="11" vm="78">
        <v>4729</v>
      </c>
      <c r="D13" s="11" vm="79">
        <v>3444</v>
      </c>
      <c r="E13" s="11" vm="80">
        <v>630</v>
      </c>
      <c r="F13" s="11" vm="81">
        <v>175</v>
      </c>
      <c r="G13" s="11" vm="82">
        <v>128</v>
      </c>
      <c r="H13" s="12" vm="83">
        <v>352</v>
      </c>
      <c r="K13" t="s">
        <v>156</v>
      </c>
      <c r="L13">
        <v>813</v>
      </c>
      <c r="M13">
        <v>1263</v>
      </c>
      <c r="N13">
        <v>2076</v>
      </c>
      <c r="P13">
        <v>8</v>
      </c>
      <c r="Q13" t="s">
        <v>148</v>
      </c>
      <c r="R13" s="247">
        <v>-3.9266568658024088E-2</v>
      </c>
      <c r="S13" s="247">
        <v>3.6790365453438473E-2</v>
      </c>
    </row>
    <row r="14" spans="1:19">
      <c r="A14" s="9" t="s" vm="84">
        <v>34</v>
      </c>
      <c r="B14" s="10">
        <v>1998</v>
      </c>
      <c r="C14" s="11" vm="85">
        <v>4513</v>
      </c>
      <c r="D14" s="11" vm="86">
        <v>3308</v>
      </c>
      <c r="E14" s="11" vm="87">
        <v>575</v>
      </c>
      <c r="F14" s="11" vm="88">
        <v>158</v>
      </c>
      <c r="G14" s="11" vm="89">
        <v>123</v>
      </c>
      <c r="H14" s="12" vm="90">
        <v>349</v>
      </c>
      <c r="K14" t="s">
        <v>1</v>
      </c>
      <c r="L14">
        <v>133109</v>
      </c>
      <c r="M14">
        <v>126597</v>
      </c>
      <c r="N14">
        <v>259706</v>
      </c>
      <c r="P14">
        <v>9</v>
      </c>
      <c r="Q14" t="s">
        <v>149</v>
      </c>
      <c r="R14" s="247">
        <v>-3.6467382426753389E-2</v>
      </c>
      <c r="S14" s="247">
        <v>3.3842681278864285E-2</v>
      </c>
    </row>
    <row r="15" spans="1:19">
      <c r="A15" s="5" t="s" vm="91">
        <v>35</v>
      </c>
      <c r="B15" s="6"/>
      <c r="C15" s="7" vm="92">
        <v>50254</v>
      </c>
      <c r="D15" s="7" vm="93">
        <v>37177</v>
      </c>
      <c r="E15" s="7" vm="94">
        <v>6585</v>
      </c>
      <c r="F15" s="7" vm="95">
        <v>1859</v>
      </c>
      <c r="G15" s="7" vm="96">
        <v>1307</v>
      </c>
      <c r="H15" s="8" vm="97">
        <v>3326</v>
      </c>
      <c r="P15">
        <v>10</v>
      </c>
      <c r="Q15" t="s">
        <v>150</v>
      </c>
      <c r="R15" s="247">
        <v>-2.9807249669592077E-2</v>
      </c>
      <c r="S15" s="247">
        <v>2.6967226503912922E-2</v>
      </c>
    </row>
    <row r="16" spans="1:19">
      <c r="A16" s="9" t="s" vm="98">
        <v>36</v>
      </c>
      <c r="B16" s="10">
        <v>1997</v>
      </c>
      <c r="C16" s="11" vm="99">
        <v>4675</v>
      </c>
      <c r="D16" s="11" vm="100">
        <v>3400</v>
      </c>
      <c r="E16" s="11" vm="101">
        <v>641</v>
      </c>
      <c r="F16" s="11" vm="102">
        <v>185</v>
      </c>
      <c r="G16" s="11" vm="103">
        <v>111</v>
      </c>
      <c r="H16" s="12" vm="104">
        <v>338</v>
      </c>
      <c r="P16">
        <v>11</v>
      </c>
      <c r="Q16" t="s">
        <v>151</v>
      </c>
      <c r="R16" s="247">
        <v>-2.4439049019171086E-2</v>
      </c>
      <c r="S16" s="247">
        <v>2.2541987793469061E-2</v>
      </c>
    </row>
    <row r="17" spans="1:19">
      <c r="A17" s="9" t="s" vm="105">
        <v>37</v>
      </c>
      <c r="B17" s="10">
        <v>1996</v>
      </c>
      <c r="C17" s="11" vm="106">
        <v>4689</v>
      </c>
      <c r="D17" s="11" vm="107">
        <v>3391</v>
      </c>
      <c r="E17" s="11" vm="108">
        <v>648</v>
      </c>
      <c r="F17" s="11" vm="109">
        <v>179</v>
      </c>
      <c r="G17" s="11" vm="110">
        <v>108</v>
      </c>
      <c r="H17" s="12" vm="111">
        <v>363</v>
      </c>
      <c r="K17" t="s">
        <v>171</v>
      </c>
      <c r="L17" t="s">
        <v>172</v>
      </c>
      <c r="P17">
        <v>12</v>
      </c>
      <c r="Q17" t="s">
        <v>152</v>
      </c>
      <c r="R17" s="247">
        <v>-1.7385396712255537E-2</v>
      </c>
      <c r="S17" s="247">
        <v>1.6312499071887854E-2</v>
      </c>
    </row>
    <row r="18" spans="1:19">
      <c r="A18" s="9" t="s" vm="112">
        <v>38</v>
      </c>
      <c r="B18" s="10">
        <v>1995</v>
      </c>
      <c r="C18" s="11" vm="113">
        <v>4751</v>
      </c>
      <c r="D18" s="11" vm="114">
        <v>3414</v>
      </c>
      <c r="E18" s="11" vm="115">
        <v>686</v>
      </c>
      <c r="F18" s="11" vm="116">
        <v>197</v>
      </c>
      <c r="G18" s="11" vm="117">
        <v>119</v>
      </c>
      <c r="H18" s="12" vm="118">
        <v>335</v>
      </c>
      <c r="K18" t="s">
        <v>173</v>
      </c>
      <c r="L18" t="s">
        <v>174</v>
      </c>
      <c r="M18" t="s">
        <v>175</v>
      </c>
      <c r="N18" t="s">
        <v>1</v>
      </c>
      <c r="P18">
        <v>13</v>
      </c>
      <c r="Q18" t="s">
        <v>153</v>
      </c>
      <c r="R18" s="247">
        <v>-1.3067819010706703E-2</v>
      </c>
      <c r="S18" s="247">
        <v>1.2395865817258432E-2</v>
      </c>
    </row>
    <row r="19" spans="1:19">
      <c r="A19" s="9" t="s" vm="119">
        <v>39</v>
      </c>
      <c r="B19" s="10">
        <v>1994</v>
      </c>
      <c r="C19" s="11" vm="120">
        <v>4937</v>
      </c>
      <c r="D19" s="11" vm="121">
        <v>3544</v>
      </c>
      <c r="E19" s="11" vm="122">
        <v>702</v>
      </c>
      <c r="F19" s="11" vm="123">
        <v>197</v>
      </c>
      <c r="G19" s="11" vm="124">
        <v>144</v>
      </c>
      <c r="H19" s="12" vm="125">
        <v>350</v>
      </c>
      <c r="K19" t="s">
        <v>18</v>
      </c>
      <c r="L19">
        <v>98889</v>
      </c>
      <c r="M19">
        <v>95794</v>
      </c>
      <c r="N19">
        <v>194683</v>
      </c>
      <c r="P19">
        <v>14</v>
      </c>
      <c r="Q19" t="s">
        <v>154</v>
      </c>
      <c r="R19" s="247">
        <v>-9.3442330823718094E-3</v>
      </c>
      <c r="S19" s="247">
        <v>9.2588467649723054E-3</v>
      </c>
    </row>
    <row r="20" spans="1:19">
      <c r="A20" s="9" t="s" vm="126">
        <v>40</v>
      </c>
      <c r="B20" s="10">
        <v>1993</v>
      </c>
      <c r="C20" s="11" vm="127">
        <v>5051</v>
      </c>
      <c r="D20" s="11" vm="128">
        <v>3687</v>
      </c>
      <c r="E20" s="11" vm="129">
        <v>730</v>
      </c>
      <c r="F20" s="11" vm="130">
        <v>186</v>
      </c>
      <c r="G20" s="11" vm="131">
        <v>133</v>
      </c>
      <c r="H20" s="12" vm="132">
        <v>315</v>
      </c>
      <c r="K20" t="s">
        <v>19</v>
      </c>
      <c r="L20">
        <v>17179</v>
      </c>
      <c r="M20">
        <v>15986</v>
      </c>
      <c r="N20">
        <v>33165</v>
      </c>
      <c r="P20">
        <v>15</v>
      </c>
      <c r="Q20" t="s">
        <v>155</v>
      </c>
      <c r="R20" s="247">
        <v>-5.8359691718269701E-3</v>
      </c>
      <c r="S20" s="247">
        <v>6.5561841968488736E-3</v>
      </c>
    </row>
    <row r="21" spans="1:19">
      <c r="A21" s="9" t="s" vm="133">
        <v>41</v>
      </c>
      <c r="B21" s="10">
        <v>1992</v>
      </c>
      <c r="C21" s="11" vm="134">
        <v>5194</v>
      </c>
      <c r="D21" s="11" vm="135">
        <v>3823</v>
      </c>
      <c r="E21" s="11" vm="136">
        <v>678</v>
      </c>
      <c r="F21" s="11" vm="137">
        <v>205</v>
      </c>
      <c r="G21" s="11" vm="138">
        <v>174</v>
      </c>
      <c r="H21" s="12" vm="139">
        <v>314</v>
      </c>
      <c r="K21" t="s">
        <v>20</v>
      </c>
      <c r="L21">
        <v>4584</v>
      </c>
      <c r="M21">
        <v>4074</v>
      </c>
      <c r="N21">
        <v>8658</v>
      </c>
      <c r="P21">
        <v>16</v>
      </c>
      <c r="Q21" t="s">
        <v>156</v>
      </c>
      <c r="R21" s="247">
        <v>-4.3732644302876406E-3</v>
      </c>
      <c r="S21" s="247">
        <v>6.1441024041817022E-3</v>
      </c>
    </row>
    <row r="22" spans="1:19">
      <c r="A22" s="9" t="s" vm="140">
        <v>42</v>
      </c>
      <c r="B22" s="10">
        <v>1991</v>
      </c>
      <c r="C22" s="11" vm="141">
        <v>5144</v>
      </c>
      <c r="D22" s="11" vm="142">
        <v>3780</v>
      </c>
      <c r="E22" s="11" vm="143">
        <v>654</v>
      </c>
      <c r="F22" s="11" vm="144">
        <v>219</v>
      </c>
      <c r="G22" s="11" vm="145">
        <v>167</v>
      </c>
      <c r="H22" s="12" vm="146">
        <v>324</v>
      </c>
      <c r="K22" t="s">
        <v>21</v>
      </c>
      <c r="L22">
        <v>3311</v>
      </c>
      <c r="M22">
        <v>2993</v>
      </c>
      <c r="N22">
        <v>6304</v>
      </c>
      <c r="P22" t="s">
        <v>157</v>
      </c>
      <c r="R22">
        <v>-137595</v>
      </c>
      <c r="S22">
        <v>131769</v>
      </c>
    </row>
    <row r="23" spans="1:19">
      <c r="A23" s="9" t="s" vm="147">
        <v>43</v>
      </c>
      <c r="B23" s="10">
        <v>1990</v>
      </c>
      <c r="C23" s="11" vm="148">
        <v>5420</v>
      </c>
      <c r="D23" s="11" vm="149">
        <v>3965</v>
      </c>
      <c r="E23" s="11" vm="150">
        <v>706</v>
      </c>
      <c r="F23" s="11" vm="151">
        <v>231</v>
      </c>
      <c r="G23" s="11" vm="152">
        <v>160</v>
      </c>
      <c r="H23" s="12" vm="153">
        <v>358</v>
      </c>
      <c r="K23" t="s">
        <v>22</v>
      </c>
      <c r="L23">
        <v>9146</v>
      </c>
      <c r="M23">
        <v>7750</v>
      </c>
      <c r="N23">
        <v>16896</v>
      </c>
      <c r="Q23" t="s">
        <v>1</v>
      </c>
      <c r="R23">
        <v>269364</v>
      </c>
    </row>
    <row r="24" spans="1:19">
      <c r="A24" s="9" t="s" vm="154">
        <v>44</v>
      </c>
      <c r="B24" s="10">
        <v>1989</v>
      </c>
      <c r="C24" s="11" vm="155">
        <v>5143</v>
      </c>
      <c r="D24" s="11" vm="156">
        <v>4067</v>
      </c>
      <c r="E24" s="11" vm="157">
        <v>543</v>
      </c>
      <c r="F24" s="11" vm="158">
        <v>115</v>
      </c>
      <c r="G24" s="11" vm="159">
        <v>90</v>
      </c>
      <c r="H24" s="12" vm="160">
        <v>328</v>
      </c>
      <c r="K24" t="s">
        <v>1</v>
      </c>
      <c r="L24">
        <v>133109</v>
      </c>
      <c r="M24">
        <v>126597</v>
      </c>
      <c r="N24">
        <v>259706</v>
      </c>
    </row>
    <row r="25" spans="1:19">
      <c r="A25" s="9" t="s" vm="161">
        <v>45</v>
      </c>
      <c r="B25" s="10">
        <v>1988</v>
      </c>
      <c r="C25" s="11" vm="162">
        <v>5250</v>
      </c>
      <c r="D25" s="11" vm="163">
        <v>4106</v>
      </c>
      <c r="E25" s="11" vm="164">
        <v>597</v>
      </c>
      <c r="F25" s="11" vm="165">
        <v>145</v>
      </c>
      <c r="G25" s="11" vm="166">
        <v>101</v>
      </c>
      <c r="H25" s="12" vm="167">
        <v>301</v>
      </c>
    </row>
    <row r="26" spans="1:19">
      <c r="A26" s="5" t="s" vm="168">
        <v>46</v>
      </c>
      <c r="B26" s="6"/>
      <c r="C26" s="7" vm="169">
        <v>42839</v>
      </c>
      <c r="D26" s="7" vm="170">
        <v>32294</v>
      </c>
      <c r="E26" s="7" vm="171">
        <v>5260</v>
      </c>
      <c r="F26" s="7" vm="172">
        <v>1282</v>
      </c>
      <c r="G26" s="7" vm="173">
        <v>820</v>
      </c>
      <c r="H26" s="8" vm="174">
        <v>3183</v>
      </c>
    </row>
    <row r="27" spans="1:19">
      <c r="A27" s="9" t="s" vm="175">
        <v>47</v>
      </c>
      <c r="B27" s="10">
        <v>1987</v>
      </c>
      <c r="C27" s="11" vm="176">
        <v>4695</v>
      </c>
      <c r="D27" s="11" vm="177">
        <v>3601</v>
      </c>
      <c r="E27" s="11" vm="178">
        <v>503</v>
      </c>
      <c r="F27" s="11" vm="179">
        <v>140</v>
      </c>
      <c r="G27" s="11" vm="180">
        <v>98</v>
      </c>
      <c r="H27" s="12" vm="181">
        <v>353</v>
      </c>
    </row>
    <row r="28" spans="1:19">
      <c r="A28" s="9" t="s" vm="182">
        <v>48</v>
      </c>
      <c r="B28" s="10">
        <v>1986</v>
      </c>
      <c r="C28" s="11" vm="183">
        <v>4609</v>
      </c>
      <c r="D28" s="11" vm="184">
        <v>3514</v>
      </c>
      <c r="E28" s="11" vm="185">
        <v>547</v>
      </c>
      <c r="F28" s="11" vm="186">
        <v>117</v>
      </c>
      <c r="G28" s="11" vm="187">
        <v>96</v>
      </c>
      <c r="H28" s="12" vm="188">
        <v>335</v>
      </c>
    </row>
    <row r="29" spans="1:19">
      <c r="A29" s="9" t="s" vm="189">
        <v>49</v>
      </c>
      <c r="B29" s="10">
        <v>1985</v>
      </c>
      <c r="C29" s="11" vm="190">
        <v>4579</v>
      </c>
      <c r="D29" s="11" vm="191">
        <v>3438</v>
      </c>
      <c r="E29" s="11" vm="192">
        <v>529</v>
      </c>
      <c r="F29" s="11" vm="193">
        <v>147</v>
      </c>
      <c r="G29" s="11" vm="194">
        <v>95</v>
      </c>
      <c r="H29" s="12" vm="195">
        <v>370</v>
      </c>
    </row>
    <row r="30" spans="1:19">
      <c r="A30" s="9" t="s" vm="196">
        <v>50</v>
      </c>
      <c r="B30" s="10">
        <v>1984</v>
      </c>
      <c r="C30" s="11" vm="197">
        <v>4375</v>
      </c>
      <c r="D30" s="11" vm="198">
        <v>3269</v>
      </c>
      <c r="E30" s="11" vm="199">
        <v>537</v>
      </c>
      <c r="F30" s="11" vm="200">
        <v>131</v>
      </c>
      <c r="G30" s="11" vm="201">
        <v>93</v>
      </c>
      <c r="H30" s="12" vm="202">
        <v>345</v>
      </c>
    </row>
    <row r="31" spans="1:19">
      <c r="A31" s="9" t="s" vm="203">
        <v>51</v>
      </c>
      <c r="B31" s="10">
        <v>1983</v>
      </c>
      <c r="C31" s="11" vm="204">
        <v>4314</v>
      </c>
      <c r="D31" s="11" vm="205">
        <v>3220</v>
      </c>
      <c r="E31" s="11" vm="206">
        <v>598</v>
      </c>
      <c r="F31" s="11" vm="207">
        <v>121</v>
      </c>
      <c r="G31" s="11" vm="208">
        <v>68</v>
      </c>
      <c r="H31" s="12" vm="209">
        <v>307</v>
      </c>
    </row>
    <row r="32" spans="1:19">
      <c r="A32" s="9" t="s" vm="210">
        <v>52</v>
      </c>
      <c r="B32" s="10">
        <v>1982</v>
      </c>
      <c r="C32" s="11" vm="211">
        <v>4242</v>
      </c>
      <c r="D32" s="11" vm="212">
        <v>3246</v>
      </c>
      <c r="E32" s="11" vm="213">
        <v>463</v>
      </c>
      <c r="F32" s="11" vm="214">
        <v>143</v>
      </c>
      <c r="G32" s="11" vm="215">
        <v>72</v>
      </c>
      <c r="H32" s="12" vm="216">
        <v>318</v>
      </c>
    </row>
    <row r="33" spans="1:8">
      <c r="A33" s="9" t="s" vm="217">
        <v>53</v>
      </c>
      <c r="B33" s="10">
        <v>1981</v>
      </c>
      <c r="C33" s="11" vm="218">
        <v>4190</v>
      </c>
      <c r="D33" s="11" vm="219">
        <v>3090</v>
      </c>
      <c r="E33" s="11" vm="220">
        <v>565</v>
      </c>
      <c r="F33" s="11" vm="221">
        <v>119</v>
      </c>
      <c r="G33" s="11" vm="222">
        <v>79</v>
      </c>
      <c r="H33" s="12" vm="223">
        <v>337</v>
      </c>
    </row>
    <row r="34" spans="1:8">
      <c r="A34" s="9" t="s" vm="224">
        <v>54</v>
      </c>
      <c r="B34" s="10">
        <v>1980</v>
      </c>
      <c r="C34" s="11" vm="225">
        <v>4098</v>
      </c>
      <c r="D34" s="11" vm="226">
        <v>3059</v>
      </c>
      <c r="E34" s="11" vm="227">
        <v>538</v>
      </c>
      <c r="F34" s="11" vm="228">
        <v>137</v>
      </c>
      <c r="G34" s="11" vm="229">
        <v>72</v>
      </c>
      <c r="H34" s="12" vm="230">
        <v>292</v>
      </c>
    </row>
    <row r="35" spans="1:8">
      <c r="A35" s="9" t="s" vm="231">
        <v>55</v>
      </c>
      <c r="B35" s="10">
        <v>1979</v>
      </c>
      <c r="C35" s="11" vm="232">
        <v>3923</v>
      </c>
      <c r="D35" s="11" vm="233">
        <v>2970</v>
      </c>
      <c r="E35" s="11" vm="234">
        <v>508</v>
      </c>
      <c r="F35" s="11" vm="235">
        <v>114</v>
      </c>
      <c r="G35" s="11" vm="236">
        <v>62</v>
      </c>
      <c r="H35" s="12" vm="237">
        <v>269</v>
      </c>
    </row>
    <row r="36" spans="1:8">
      <c r="A36" s="9" t="s" vm="238">
        <v>56</v>
      </c>
      <c r="B36" s="10">
        <v>1978</v>
      </c>
      <c r="C36" s="11" vm="239">
        <v>3814</v>
      </c>
      <c r="D36" s="11" vm="240">
        <v>2887</v>
      </c>
      <c r="E36" s="11" vm="241">
        <v>472</v>
      </c>
      <c r="F36" s="11" vm="242">
        <v>113</v>
      </c>
      <c r="G36" s="11" vm="243">
        <v>85</v>
      </c>
      <c r="H36" s="12" vm="244">
        <v>257</v>
      </c>
    </row>
    <row r="37" spans="1:8">
      <c r="A37" s="5" t="s" vm="245">
        <v>57</v>
      </c>
      <c r="B37" s="6"/>
      <c r="C37" s="7" vm="246">
        <v>41028</v>
      </c>
      <c r="D37" s="7" vm="247">
        <v>30996</v>
      </c>
      <c r="E37" s="7" vm="248">
        <v>5175</v>
      </c>
      <c r="F37" s="7" vm="249">
        <v>1226</v>
      </c>
      <c r="G37" s="7" vm="250">
        <v>848</v>
      </c>
      <c r="H37" s="8" vm="251">
        <v>2783</v>
      </c>
    </row>
    <row r="38" spans="1:8">
      <c r="A38" s="9" t="s" vm="252">
        <v>58</v>
      </c>
      <c r="B38" s="10">
        <v>1977</v>
      </c>
      <c r="C38" s="11" vm="253">
        <v>3994</v>
      </c>
      <c r="D38" s="11" vm="254">
        <v>3015</v>
      </c>
      <c r="E38" s="11" vm="255">
        <v>493</v>
      </c>
      <c r="F38" s="11" vm="256">
        <v>126</v>
      </c>
      <c r="G38" s="11" vm="257">
        <v>80</v>
      </c>
      <c r="H38" s="12" vm="258">
        <v>280</v>
      </c>
    </row>
    <row r="39" spans="1:8">
      <c r="A39" s="9" t="s" vm="259">
        <v>59</v>
      </c>
      <c r="B39" s="10">
        <v>1976</v>
      </c>
      <c r="C39" s="11" vm="260">
        <v>3823</v>
      </c>
      <c r="D39" s="11" vm="261">
        <v>2863</v>
      </c>
      <c r="E39" s="11" vm="262">
        <v>489</v>
      </c>
      <c r="F39" s="11" vm="263">
        <v>122</v>
      </c>
      <c r="G39" s="11" vm="264">
        <v>75</v>
      </c>
      <c r="H39" s="12" vm="265">
        <v>274</v>
      </c>
    </row>
    <row r="40" spans="1:8">
      <c r="A40" s="9" t="s" vm="266">
        <v>60</v>
      </c>
      <c r="B40" s="10">
        <v>1975</v>
      </c>
      <c r="C40" s="11" vm="267">
        <v>4155</v>
      </c>
      <c r="D40" s="11" vm="268">
        <v>3146</v>
      </c>
      <c r="E40" s="11" vm="269">
        <v>526</v>
      </c>
      <c r="F40" s="11" vm="270">
        <v>129</v>
      </c>
      <c r="G40" s="11" vm="271">
        <v>74</v>
      </c>
      <c r="H40" s="12" vm="272">
        <v>280</v>
      </c>
    </row>
    <row r="41" spans="1:8">
      <c r="A41" s="9" t="s" vm="273">
        <v>61</v>
      </c>
      <c r="B41" s="10">
        <v>1974</v>
      </c>
      <c r="C41" s="11" vm="274">
        <v>4082</v>
      </c>
      <c r="D41" s="11" vm="275">
        <v>3078</v>
      </c>
      <c r="E41" s="11" vm="276">
        <v>519</v>
      </c>
      <c r="F41" s="11" vm="277">
        <v>111</v>
      </c>
      <c r="G41" s="11" vm="278">
        <v>79</v>
      </c>
      <c r="H41" s="12" vm="279">
        <v>295</v>
      </c>
    </row>
    <row r="42" spans="1:8">
      <c r="A42" s="9" t="s" vm="280">
        <v>62</v>
      </c>
      <c r="B42" s="10">
        <v>1973</v>
      </c>
      <c r="C42" s="11" vm="281">
        <v>4054</v>
      </c>
      <c r="D42" s="11" vm="282">
        <v>3076</v>
      </c>
      <c r="E42" s="11" vm="283">
        <v>496</v>
      </c>
      <c r="F42" s="11" vm="284">
        <v>109</v>
      </c>
      <c r="G42" s="11" vm="285">
        <v>90</v>
      </c>
      <c r="H42" s="12" vm="286">
        <v>283</v>
      </c>
    </row>
    <row r="43" spans="1:8">
      <c r="A43" s="9" t="s" vm="287">
        <v>63</v>
      </c>
      <c r="B43" s="10">
        <v>1972</v>
      </c>
      <c r="C43" s="11" vm="288">
        <v>4257</v>
      </c>
      <c r="D43" s="11" vm="289">
        <v>3171</v>
      </c>
      <c r="E43" s="11" vm="290">
        <v>564</v>
      </c>
      <c r="F43" s="11" vm="291">
        <v>137</v>
      </c>
      <c r="G43" s="11" vm="292">
        <v>80</v>
      </c>
      <c r="H43" s="12" vm="293">
        <v>305</v>
      </c>
    </row>
    <row r="44" spans="1:8">
      <c r="A44" s="9" t="s" vm="294">
        <v>64</v>
      </c>
      <c r="B44" s="10">
        <v>1971</v>
      </c>
      <c r="C44" s="11" vm="295">
        <v>4134</v>
      </c>
      <c r="D44" s="11" vm="296">
        <v>3140</v>
      </c>
      <c r="E44" s="11" vm="297">
        <v>502</v>
      </c>
      <c r="F44" s="11" vm="298">
        <v>127</v>
      </c>
      <c r="G44" s="11" vm="299">
        <v>93</v>
      </c>
      <c r="H44" s="12" vm="300">
        <v>272</v>
      </c>
    </row>
    <row r="45" spans="1:8">
      <c r="A45" s="9" t="s" vm="301">
        <v>65</v>
      </c>
      <c r="B45" s="10">
        <v>1970</v>
      </c>
      <c r="C45" s="11" vm="302">
        <v>4154</v>
      </c>
      <c r="D45" s="11" vm="303">
        <v>3157</v>
      </c>
      <c r="E45" s="11" vm="304">
        <v>506</v>
      </c>
      <c r="F45" s="11" vm="305">
        <v>130</v>
      </c>
      <c r="G45" s="11" vm="306">
        <v>79</v>
      </c>
      <c r="H45" s="12" vm="307">
        <v>282</v>
      </c>
    </row>
    <row r="46" spans="1:8">
      <c r="A46" s="9" t="s" vm="308">
        <v>66</v>
      </c>
      <c r="B46" s="10">
        <v>1969</v>
      </c>
      <c r="C46" s="11" vm="309">
        <v>4139</v>
      </c>
      <c r="D46" s="11" vm="310">
        <v>3128</v>
      </c>
      <c r="E46" s="11" vm="311">
        <v>542</v>
      </c>
      <c r="F46" s="11" vm="312">
        <v>119</v>
      </c>
      <c r="G46" s="11" vm="313">
        <v>102</v>
      </c>
      <c r="H46" s="12" vm="314">
        <v>248</v>
      </c>
    </row>
    <row r="47" spans="1:8">
      <c r="A47" s="9" t="s" vm="315">
        <v>67</v>
      </c>
      <c r="B47" s="10">
        <v>1968</v>
      </c>
      <c r="C47" s="11" vm="316">
        <v>4236</v>
      </c>
      <c r="D47" s="11" vm="317">
        <v>3222</v>
      </c>
      <c r="E47" s="11" vm="318">
        <v>538</v>
      </c>
      <c r="F47" s="11" vm="319">
        <v>116</v>
      </c>
      <c r="G47" s="11" vm="320">
        <v>96</v>
      </c>
      <c r="H47" s="12" vm="321">
        <v>264</v>
      </c>
    </row>
    <row r="48" spans="1:8">
      <c r="A48" s="5" t="s" vm="322">
        <v>68</v>
      </c>
      <c r="B48" s="6"/>
      <c r="C48" s="7" vm="323">
        <v>35898</v>
      </c>
      <c r="D48" s="7" vm="324">
        <v>27487</v>
      </c>
      <c r="E48" s="7" vm="325">
        <v>4475</v>
      </c>
      <c r="F48" s="7" vm="326">
        <v>1147</v>
      </c>
      <c r="G48" s="7" vm="327">
        <v>836</v>
      </c>
      <c r="H48" s="8" vm="328">
        <v>1953</v>
      </c>
    </row>
    <row r="49" spans="1:8">
      <c r="A49" s="9" t="s" vm="329">
        <v>69</v>
      </c>
      <c r="B49" s="10">
        <v>1967</v>
      </c>
      <c r="C49" s="11" vm="330">
        <v>4418</v>
      </c>
      <c r="D49" s="11" vm="331">
        <v>3383</v>
      </c>
      <c r="E49" s="11" vm="332">
        <v>558</v>
      </c>
      <c r="F49" s="11" vm="333">
        <v>135</v>
      </c>
      <c r="G49" s="11" vm="334">
        <v>105</v>
      </c>
      <c r="H49" s="12" vm="335">
        <v>237</v>
      </c>
    </row>
    <row r="50" spans="1:8">
      <c r="A50" s="9" t="s" vm="336">
        <v>70</v>
      </c>
      <c r="B50" s="10">
        <v>1966</v>
      </c>
      <c r="C50" s="11" vm="337">
        <v>3879</v>
      </c>
      <c r="D50" s="11" vm="338">
        <v>2973</v>
      </c>
      <c r="E50" s="11" vm="339">
        <v>478</v>
      </c>
      <c r="F50" s="11" vm="340">
        <v>120</v>
      </c>
      <c r="G50" s="11" vm="341">
        <v>103</v>
      </c>
      <c r="H50" s="12" vm="342">
        <v>205</v>
      </c>
    </row>
    <row r="51" spans="1:8">
      <c r="A51" s="9" t="s" vm="343">
        <v>71</v>
      </c>
      <c r="B51" s="10">
        <v>1965</v>
      </c>
      <c r="C51" s="11" vm="344">
        <v>3906</v>
      </c>
      <c r="D51" s="11" vm="345">
        <v>2958</v>
      </c>
      <c r="E51" s="11" vm="346">
        <v>530</v>
      </c>
      <c r="F51" s="11" vm="347">
        <v>125</v>
      </c>
      <c r="G51" s="11" vm="348">
        <v>87</v>
      </c>
      <c r="H51" s="12" vm="349">
        <v>206</v>
      </c>
    </row>
    <row r="52" spans="1:8">
      <c r="A52" s="9" t="s" vm="350">
        <v>72</v>
      </c>
      <c r="B52" s="10">
        <v>1964</v>
      </c>
      <c r="C52" s="11" vm="351">
        <v>3948</v>
      </c>
      <c r="D52" s="11" vm="352">
        <v>3018</v>
      </c>
      <c r="E52" s="11" vm="353">
        <v>505</v>
      </c>
      <c r="F52" s="11" vm="354">
        <v>117</v>
      </c>
      <c r="G52" s="11" vm="355">
        <v>87</v>
      </c>
      <c r="H52" s="12" vm="356">
        <v>221</v>
      </c>
    </row>
    <row r="53" spans="1:8">
      <c r="A53" s="9" t="s" vm="357">
        <v>73</v>
      </c>
      <c r="B53" s="10">
        <v>1963</v>
      </c>
      <c r="C53" s="11" vm="358">
        <v>3734</v>
      </c>
      <c r="D53" s="11" vm="359">
        <v>2899</v>
      </c>
      <c r="E53" s="11" vm="360">
        <v>435</v>
      </c>
      <c r="F53" s="11" vm="361">
        <v>132</v>
      </c>
      <c r="G53" s="11" vm="362">
        <v>73</v>
      </c>
      <c r="H53" s="12" vm="363">
        <v>195</v>
      </c>
    </row>
    <row r="54" spans="1:8">
      <c r="A54" s="9" t="s" vm="364">
        <v>74</v>
      </c>
      <c r="B54" s="10">
        <v>1962</v>
      </c>
      <c r="C54" s="11" vm="365">
        <v>3599</v>
      </c>
      <c r="D54" s="11" vm="366">
        <v>2736</v>
      </c>
      <c r="E54" s="11" vm="367">
        <v>420</v>
      </c>
      <c r="F54" s="11" vm="368">
        <v>133</v>
      </c>
      <c r="G54" s="11" vm="369">
        <v>87</v>
      </c>
      <c r="H54" s="12" vm="370">
        <v>223</v>
      </c>
    </row>
    <row r="55" spans="1:8">
      <c r="A55" s="9" t="s" vm="371">
        <v>75</v>
      </c>
      <c r="B55" s="10">
        <v>1961</v>
      </c>
      <c r="C55" s="11" vm="372">
        <v>3217</v>
      </c>
      <c r="D55" s="11" vm="373">
        <v>2463</v>
      </c>
      <c r="E55" s="11" vm="374">
        <v>401</v>
      </c>
      <c r="F55" s="11" vm="375">
        <v>93</v>
      </c>
      <c r="G55" s="11" vm="376">
        <v>81</v>
      </c>
      <c r="H55" s="12" vm="377">
        <v>179</v>
      </c>
    </row>
    <row r="56" spans="1:8">
      <c r="A56" s="9" t="s" vm="378">
        <v>76</v>
      </c>
      <c r="B56" s="10">
        <v>1960</v>
      </c>
      <c r="C56" s="11" vm="379">
        <v>3302</v>
      </c>
      <c r="D56" s="11" vm="380">
        <v>2559</v>
      </c>
      <c r="E56" s="11" vm="381">
        <v>421</v>
      </c>
      <c r="F56" s="11" vm="382">
        <v>87</v>
      </c>
      <c r="G56" s="11" vm="383">
        <v>76</v>
      </c>
      <c r="H56" s="12" vm="384">
        <v>159</v>
      </c>
    </row>
    <row r="57" spans="1:8">
      <c r="A57" s="9" t="s" vm="385">
        <v>77</v>
      </c>
      <c r="B57" s="10">
        <v>1959</v>
      </c>
      <c r="C57" s="11" vm="386">
        <v>3128</v>
      </c>
      <c r="D57" s="11" vm="387">
        <v>2374</v>
      </c>
      <c r="E57" s="11" vm="388">
        <v>378</v>
      </c>
      <c r="F57" s="11" vm="389">
        <v>109</v>
      </c>
      <c r="G57" s="11" vm="390">
        <v>83</v>
      </c>
      <c r="H57" s="12" vm="391">
        <v>184</v>
      </c>
    </row>
    <row r="58" spans="1:8">
      <c r="A58" s="13" t="s" vm="392">
        <v>78</v>
      </c>
      <c r="B58" s="14">
        <v>1958</v>
      </c>
      <c r="C58" s="15" vm="393">
        <v>2767</v>
      </c>
      <c r="D58" s="15" vm="394">
        <v>2124</v>
      </c>
      <c r="E58" s="15" vm="395">
        <v>349</v>
      </c>
      <c r="F58" s="15" vm="396">
        <v>96</v>
      </c>
      <c r="G58" s="15" vm="397">
        <v>54</v>
      </c>
      <c r="H58" s="16" vm="398">
        <v>144</v>
      </c>
    </row>
    <row r="59" spans="1:8">
      <c r="A59" s="17" t="s" vm="399">
        <v>79</v>
      </c>
      <c r="B59" s="18"/>
      <c r="C59" s="19" vm="400">
        <v>23603</v>
      </c>
      <c r="D59" s="19" vm="401">
        <v>18169</v>
      </c>
      <c r="E59" s="19" vm="402">
        <v>2863</v>
      </c>
      <c r="F59" s="19" vm="403">
        <v>779</v>
      </c>
      <c r="G59" s="19" vm="404">
        <v>598</v>
      </c>
      <c r="H59" s="20" vm="405">
        <v>1194</v>
      </c>
    </row>
    <row r="60" spans="1:8">
      <c r="A60" s="9" t="s" vm="406">
        <v>80</v>
      </c>
      <c r="B60" s="10">
        <v>1957</v>
      </c>
      <c r="C60" s="11" vm="407">
        <v>2937</v>
      </c>
      <c r="D60" s="11" vm="408">
        <v>2276</v>
      </c>
      <c r="E60" s="11" vm="409">
        <v>344</v>
      </c>
      <c r="F60" s="11" vm="410">
        <v>85</v>
      </c>
      <c r="G60" s="11" vm="411">
        <v>71</v>
      </c>
      <c r="H60" s="12" vm="412">
        <v>161</v>
      </c>
    </row>
    <row r="61" spans="1:8">
      <c r="A61" s="9" t="s" vm="413">
        <v>81</v>
      </c>
      <c r="B61" s="10">
        <v>1956</v>
      </c>
      <c r="C61" s="11" vm="414">
        <v>2987</v>
      </c>
      <c r="D61" s="11" vm="415">
        <v>2307</v>
      </c>
      <c r="E61" s="11" vm="416">
        <v>339</v>
      </c>
      <c r="F61" s="11" vm="417">
        <v>99</v>
      </c>
      <c r="G61" s="11" vm="418">
        <v>78</v>
      </c>
      <c r="H61" s="12" vm="419">
        <v>164</v>
      </c>
    </row>
    <row r="62" spans="1:8">
      <c r="A62" s="9" t="s" vm="420">
        <v>82</v>
      </c>
      <c r="B62" s="10">
        <v>1955</v>
      </c>
      <c r="C62" s="11" vm="421">
        <v>2703</v>
      </c>
      <c r="D62" s="11" vm="422">
        <v>2106</v>
      </c>
      <c r="E62" s="11" vm="423">
        <v>290</v>
      </c>
      <c r="F62" s="11" vm="424">
        <v>95</v>
      </c>
      <c r="G62" s="11" vm="425">
        <v>71</v>
      </c>
      <c r="H62" s="12" vm="426">
        <v>141</v>
      </c>
    </row>
    <row r="63" spans="1:8">
      <c r="A63" s="9" t="s" vm="427">
        <v>83</v>
      </c>
      <c r="B63" s="10">
        <v>1954</v>
      </c>
      <c r="C63" s="11" vm="428">
        <v>2651</v>
      </c>
      <c r="D63" s="11" vm="429">
        <v>2051</v>
      </c>
      <c r="E63" s="11" vm="430">
        <v>312</v>
      </c>
      <c r="F63" s="11" vm="431">
        <v>92</v>
      </c>
      <c r="G63" s="11" vm="432">
        <v>62</v>
      </c>
      <c r="H63" s="12" vm="433">
        <v>134</v>
      </c>
    </row>
    <row r="64" spans="1:8">
      <c r="A64" s="9" t="s" vm="434">
        <v>84</v>
      </c>
      <c r="B64" s="10">
        <v>1953</v>
      </c>
      <c r="C64" s="11" vm="435">
        <v>2405</v>
      </c>
      <c r="D64" s="11" vm="436">
        <v>1843</v>
      </c>
      <c r="E64" s="11" vm="437">
        <v>298</v>
      </c>
      <c r="F64" s="11" vm="438">
        <v>81</v>
      </c>
      <c r="G64" s="11" vm="439">
        <v>66</v>
      </c>
      <c r="H64" s="12" vm="440">
        <v>117</v>
      </c>
    </row>
    <row r="65" spans="1:8">
      <c r="A65" s="9" t="s" vm="441">
        <v>85</v>
      </c>
      <c r="B65" s="10">
        <v>1952</v>
      </c>
      <c r="C65" s="11" vm="442">
        <v>2511</v>
      </c>
      <c r="D65" s="11" vm="443">
        <v>1915</v>
      </c>
      <c r="E65" s="11" vm="444">
        <v>321</v>
      </c>
      <c r="F65" s="11" vm="445">
        <v>82</v>
      </c>
      <c r="G65" s="11" vm="446">
        <v>68</v>
      </c>
      <c r="H65" s="12" vm="447">
        <v>125</v>
      </c>
    </row>
    <row r="66" spans="1:8">
      <c r="A66" s="9" t="s" vm="448">
        <v>86</v>
      </c>
      <c r="B66" s="10">
        <v>1951</v>
      </c>
      <c r="C66" s="11" vm="449">
        <v>1813</v>
      </c>
      <c r="D66" s="11" vm="450">
        <v>1377</v>
      </c>
      <c r="E66" s="11" vm="451">
        <v>249</v>
      </c>
      <c r="F66" s="11" vm="452">
        <v>64</v>
      </c>
      <c r="G66" s="11" vm="453">
        <v>44</v>
      </c>
      <c r="H66" s="12" vm="454">
        <v>79</v>
      </c>
    </row>
    <row r="67" spans="1:8">
      <c r="A67" s="9" t="s" vm="455">
        <v>87</v>
      </c>
      <c r="B67" s="10">
        <v>1950</v>
      </c>
      <c r="C67" s="11" vm="456">
        <v>1916</v>
      </c>
      <c r="D67" s="11" vm="457">
        <v>1467</v>
      </c>
      <c r="E67" s="11" vm="458">
        <v>242</v>
      </c>
      <c r="F67" s="11" vm="459">
        <v>65</v>
      </c>
      <c r="G67" s="11" vm="460">
        <v>51</v>
      </c>
      <c r="H67" s="12" vm="461">
        <v>91</v>
      </c>
    </row>
    <row r="68" spans="1:8">
      <c r="A68" s="9" t="s" vm="462">
        <v>88</v>
      </c>
      <c r="B68" s="10">
        <v>1949</v>
      </c>
      <c r="C68" s="11" vm="463">
        <v>1926</v>
      </c>
      <c r="D68" s="11" vm="464">
        <v>1464</v>
      </c>
      <c r="E68" s="11" vm="465">
        <v>252</v>
      </c>
      <c r="F68" s="11" vm="466">
        <v>62</v>
      </c>
      <c r="G68" s="11" vm="467">
        <v>53</v>
      </c>
      <c r="H68" s="12" vm="468">
        <v>95</v>
      </c>
    </row>
    <row r="69" spans="1:8">
      <c r="A69" s="9" t="s" vm="469">
        <v>89</v>
      </c>
      <c r="B69" s="10">
        <v>1948</v>
      </c>
      <c r="C69" s="11" vm="470">
        <v>1754</v>
      </c>
      <c r="D69" s="11" vm="471">
        <v>1363</v>
      </c>
      <c r="E69" s="11" vm="472">
        <v>216</v>
      </c>
      <c r="F69" s="11" vm="473">
        <v>54</v>
      </c>
      <c r="G69" s="11" vm="474">
        <v>34</v>
      </c>
      <c r="H69" s="12" vm="475">
        <v>87</v>
      </c>
    </row>
    <row r="70" spans="1:8">
      <c r="A70" s="5" t="s" vm="476">
        <v>90</v>
      </c>
      <c r="B70" s="6"/>
      <c r="C70" s="7" vm="477">
        <v>13736</v>
      </c>
      <c r="D70" s="7" vm="478">
        <v>10133</v>
      </c>
      <c r="E70" s="7" vm="479">
        <v>1943</v>
      </c>
      <c r="F70" s="7" vm="480">
        <v>435</v>
      </c>
      <c r="G70" s="7" vm="481">
        <v>418</v>
      </c>
      <c r="H70" s="8" vm="482">
        <v>807</v>
      </c>
    </row>
    <row r="71" spans="1:8">
      <c r="A71" s="9" t="s" vm="483">
        <v>91</v>
      </c>
      <c r="B71" s="10">
        <v>1947</v>
      </c>
      <c r="C71" s="11" vm="484">
        <v>1665</v>
      </c>
      <c r="D71" s="11" vm="485">
        <v>1290</v>
      </c>
      <c r="E71" s="11" vm="486">
        <v>201</v>
      </c>
      <c r="F71" s="11" vm="487">
        <v>50</v>
      </c>
      <c r="G71" s="11" vm="488">
        <v>42</v>
      </c>
      <c r="H71" s="12" vm="489">
        <v>82</v>
      </c>
    </row>
    <row r="72" spans="1:8">
      <c r="A72" s="9" t="s" vm="490">
        <v>92</v>
      </c>
      <c r="B72" s="10">
        <v>1946</v>
      </c>
      <c r="C72" s="11" vm="491">
        <v>1666</v>
      </c>
      <c r="D72" s="11" vm="492">
        <v>1228</v>
      </c>
      <c r="E72" s="11" vm="493">
        <v>243</v>
      </c>
      <c r="F72" s="11" vm="494">
        <v>53</v>
      </c>
      <c r="G72" s="11" vm="495">
        <v>48</v>
      </c>
      <c r="H72" s="12" vm="496">
        <v>94</v>
      </c>
    </row>
    <row r="73" spans="1:8">
      <c r="A73" s="9" t="s" vm="497">
        <v>93</v>
      </c>
      <c r="B73" s="10">
        <v>1945</v>
      </c>
      <c r="C73" s="11" vm="498">
        <v>1539</v>
      </c>
      <c r="D73" s="11" vm="499">
        <v>1152</v>
      </c>
      <c r="E73" s="11" vm="500">
        <v>205</v>
      </c>
      <c r="F73" s="11" vm="501">
        <v>41</v>
      </c>
      <c r="G73" s="11" vm="502">
        <v>52</v>
      </c>
      <c r="H73" s="12" vm="503">
        <v>89</v>
      </c>
    </row>
    <row r="74" spans="1:8">
      <c r="A74" s="9" t="s" vm="504">
        <v>94</v>
      </c>
      <c r="B74" s="10">
        <v>1944</v>
      </c>
      <c r="C74" s="11" vm="505">
        <v>1526</v>
      </c>
      <c r="D74" s="11" vm="506">
        <v>1141</v>
      </c>
      <c r="E74" s="11" vm="507">
        <v>205</v>
      </c>
      <c r="F74" s="11" vm="508">
        <v>42</v>
      </c>
      <c r="G74" s="11" vm="509">
        <v>46</v>
      </c>
      <c r="H74" s="12" vm="510">
        <v>92</v>
      </c>
    </row>
    <row r="75" spans="1:8">
      <c r="A75" s="9" t="s" vm="511">
        <v>95</v>
      </c>
      <c r="B75" s="10">
        <v>1943</v>
      </c>
      <c r="C75" s="11" vm="512">
        <v>1424</v>
      </c>
      <c r="D75" s="11" vm="513">
        <v>1040</v>
      </c>
      <c r="E75" s="11" vm="514">
        <v>222</v>
      </c>
      <c r="F75" s="11" vm="515">
        <v>48</v>
      </c>
      <c r="G75" s="11" vm="516">
        <v>36</v>
      </c>
      <c r="H75" s="12" vm="517">
        <v>78</v>
      </c>
    </row>
    <row r="76" spans="1:8">
      <c r="A76" s="9" t="s" vm="518">
        <v>96</v>
      </c>
      <c r="B76" s="10">
        <v>1942</v>
      </c>
      <c r="C76" s="11" vm="519">
        <v>1326</v>
      </c>
      <c r="D76" s="11" vm="520">
        <v>969</v>
      </c>
      <c r="E76" s="11" vm="521">
        <v>198</v>
      </c>
      <c r="F76" s="11" vm="522">
        <v>43</v>
      </c>
      <c r="G76" s="11" vm="523">
        <v>32</v>
      </c>
      <c r="H76" s="12" vm="524">
        <v>84</v>
      </c>
    </row>
    <row r="77" spans="1:8">
      <c r="A77" s="9" t="s" vm="525">
        <v>97</v>
      </c>
      <c r="B77" s="10">
        <v>1941</v>
      </c>
      <c r="C77" s="11" vm="526">
        <v>1274</v>
      </c>
      <c r="D77" s="11" vm="527">
        <v>930</v>
      </c>
      <c r="E77" s="11" vm="528">
        <v>171</v>
      </c>
      <c r="F77" s="11" vm="529">
        <v>46</v>
      </c>
      <c r="G77" s="11" vm="530">
        <v>33</v>
      </c>
      <c r="H77" s="12" vm="531">
        <v>94</v>
      </c>
    </row>
    <row r="78" spans="1:8">
      <c r="A78" s="9" t="s" vm="532">
        <v>98</v>
      </c>
      <c r="B78" s="10">
        <v>1940</v>
      </c>
      <c r="C78" s="11" vm="533">
        <v>1260</v>
      </c>
      <c r="D78" s="11" vm="534">
        <v>911</v>
      </c>
      <c r="E78" s="11" vm="535">
        <v>210</v>
      </c>
      <c r="F78" s="11" vm="536">
        <v>35</v>
      </c>
      <c r="G78" s="11" vm="537">
        <v>44</v>
      </c>
      <c r="H78" s="12" vm="538">
        <v>60</v>
      </c>
    </row>
    <row r="79" spans="1:8">
      <c r="A79" s="9" t="s" vm="539">
        <v>99</v>
      </c>
      <c r="B79" s="10">
        <v>1939</v>
      </c>
      <c r="C79" s="11" vm="540">
        <v>1039</v>
      </c>
      <c r="D79" s="11" vm="541">
        <v>746</v>
      </c>
      <c r="E79" s="11" vm="542">
        <v>140</v>
      </c>
      <c r="F79" s="11" vm="543">
        <v>39</v>
      </c>
      <c r="G79" s="11" vm="544">
        <v>48</v>
      </c>
      <c r="H79" s="12" vm="545">
        <v>66</v>
      </c>
    </row>
    <row r="80" spans="1:8">
      <c r="A80" s="9" t="s" vm="546">
        <v>100</v>
      </c>
      <c r="B80" s="10">
        <v>1938</v>
      </c>
      <c r="C80" s="11" vm="547">
        <v>1017</v>
      </c>
      <c r="D80" s="11" vm="548">
        <v>726</v>
      </c>
      <c r="E80" s="11" vm="549">
        <v>148</v>
      </c>
      <c r="F80" s="11" vm="550">
        <v>38</v>
      </c>
      <c r="G80" s="11" vm="551">
        <v>37</v>
      </c>
      <c r="H80" s="12" vm="552">
        <v>68</v>
      </c>
    </row>
    <row r="81" spans="1:8">
      <c r="A81" s="5" t="s" vm="553">
        <v>101</v>
      </c>
      <c r="B81" s="6"/>
      <c r="C81" s="7" vm="554">
        <v>6845</v>
      </c>
      <c r="D81" s="7" vm="555">
        <v>4980</v>
      </c>
      <c r="E81" s="7" vm="556">
        <v>999</v>
      </c>
      <c r="F81" s="7" vm="557">
        <v>225</v>
      </c>
      <c r="G81" s="7" vm="558">
        <v>268</v>
      </c>
      <c r="H81" s="8" vm="559">
        <v>373</v>
      </c>
    </row>
    <row r="82" spans="1:8">
      <c r="A82" s="9" t="s" vm="560">
        <v>102</v>
      </c>
      <c r="B82" s="10">
        <v>1937</v>
      </c>
      <c r="C82" s="11" vm="561">
        <v>968</v>
      </c>
      <c r="D82" s="11" vm="562">
        <v>712</v>
      </c>
      <c r="E82" s="11" vm="563">
        <v>134</v>
      </c>
      <c r="F82" s="11" vm="564">
        <v>35</v>
      </c>
      <c r="G82" s="11" vm="565">
        <v>38</v>
      </c>
      <c r="H82" s="12" vm="566">
        <v>49</v>
      </c>
    </row>
    <row r="83" spans="1:8">
      <c r="A83" s="9" t="s" vm="567">
        <v>103</v>
      </c>
      <c r="B83" s="10">
        <v>1936</v>
      </c>
      <c r="C83" s="11" vm="568">
        <v>894</v>
      </c>
      <c r="D83" s="11" vm="569">
        <v>655</v>
      </c>
      <c r="E83" s="11" vm="570">
        <v>130</v>
      </c>
      <c r="F83" s="11" vm="571">
        <v>27</v>
      </c>
      <c r="G83" s="11" vm="572">
        <v>26</v>
      </c>
      <c r="H83" s="12" vm="573">
        <v>56</v>
      </c>
    </row>
    <row r="84" spans="1:8">
      <c r="A84" s="9" t="s" vm="574">
        <v>104</v>
      </c>
      <c r="B84" s="10">
        <v>1935</v>
      </c>
      <c r="C84" s="11" vm="575">
        <v>861</v>
      </c>
      <c r="D84" s="11" vm="576">
        <v>600</v>
      </c>
      <c r="E84" s="11" vm="577">
        <v>146</v>
      </c>
      <c r="F84" s="11" vm="578">
        <v>34</v>
      </c>
      <c r="G84" s="11" vm="579">
        <v>33</v>
      </c>
      <c r="H84" s="12" vm="580">
        <v>48</v>
      </c>
    </row>
    <row r="85" spans="1:8">
      <c r="A85" s="9" t="s" vm="581">
        <v>105</v>
      </c>
      <c r="B85" s="10">
        <v>1934</v>
      </c>
      <c r="C85" s="11" vm="582">
        <v>806</v>
      </c>
      <c r="D85" s="11" vm="583">
        <v>585</v>
      </c>
      <c r="E85" s="11" vm="584">
        <v>119</v>
      </c>
      <c r="F85" s="11" vm="585">
        <v>31</v>
      </c>
      <c r="G85" s="11" vm="586">
        <v>26</v>
      </c>
      <c r="H85" s="12" vm="587">
        <v>45</v>
      </c>
    </row>
    <row r="86" spans="1:8">
      <c r="A86" s="9" t="s" vm="588">
        <v>106</v>
      </c>
      <c r="B86" s="10">
        <v>1933</v>
      </c>
      <c r="C86" s="11" vm="589">
        <v>701</v>
      </c>
      <c r="D86" s="11" vm="590">
        <v>524</v>
      </c>
      <c r="E86" s="11" vm="591">
        <v>91</v>
      </c>
      <c r="F86" s="11" vm="592">
        <v>19</v>
      </c>
      <c r="G86" s="11" vm="593">
        <v>25</v>
      </c>
      <c r="H86" s="12" vm="594">
        <v>42</v>
      </c>
    </row>
    <row r="87" spans="1:8">
      <c r="A87" s="9" t="s" vm="595">
        <v>107</v>
      </c>
      <c r="B87" s="10">
        <v>1932</v>
      </c>
      <c r="C87" s="11" vm="596">
        <v>668</v>
      </c>
      <c r="D87" s="11" vm="597">
        <v>480</v>
      </c>
      <c r="E87" s="11" vm="598">
        <v>100</v>
      </c>
      <c r="F87" s="11" vm="599">
        <v>17</v>
      </c>
      <c r="G87" s="11" vm="600">
        <v>30</v>
      </c>
      <c r="H87" s="12" vm="601">
        <v>41</v>
      </c>
    </row>
    <row r="88" spans="1:8">
      <c r="A88" s="9" t="s" vm="602">
        <v>108</v>
      </c>
      <c r="B88" s="10">
        <v>1931</v>
      </c>
      <c r="C88" s="11" vm="603">
        <v>580</v>
      </c>
      <c r="D88" s="11" vm="604">
        <v>430</v>
      </c>
      <c r="E88" s="11" vm="605">
        <v>78</v>
      </c>
      <c r="F88" s="11" vm="606">
        <v>16</v>
      </c>
      <c r="G88" s="11" vm="607">
        <v>26</v>
      </c>
      <c r="H88" s="12" vm="608">
        <v>30</v>
      </c>
    </row>
    <row r="89" spans="1:8">
      <c r="A89" s="9" t="s" vm="609">
        <v>109</v>
      </c>
      <c r="B89" s="10">
        <v>1930</v>
      </c>
      <c r="C89" s="11" vm="610">
        <v>550</v>
      </c>
      <c r="D89" s="11" vm="611">
        <v>375</v>
      </c>
      <c r="E89" s="11" vm="612">
        <v>96</v>
      </c>
      <c r="F89" s="11" vm="613">
        <v>27</v>
      </c>
      <c r="G89" s="11" vm="614">
        <v>22</v>
      </c>
      <c r="H89" s="12" vm="615">
        <v>30</v>
      </c>
    </row>
    <row r="90" spans="1:8">
      <c r="A90" s="9" t="s" vm="616">
        <v>110</v>
      </c>
      <c r="B90" s="10">
        <v>1929</v>
      </c>
      <c r="C90" s="11" vm="617">
        <v>416</v>
      </c>
      <c r="D90" s="11" vm="618">
        <v>318</v>
      </c>
      <c r="E90" s="11" vm="619">
        <v>52</v>
      </c>
      <c r="F90" s="11" vm="620">
        <v>10</v>
      </c>
      <c r="G90" s="11" vm="621">
        <v>19</v>
      </c>
      <c r="H90" s="12" vm="622">
        <v>17</v>
      </c>
    </row>
    <row r="91" spans="1:8">
      <c r="A91" s="9" t="s" vm="623">
        <v>111</v>
      </c>
      <c r="B91" s="10">
        <v>1928</v>
      </c>
      <c r="C91" s="11" vm="624">
        <v>401</v>
      </c>
      <c r="D91" s="11" vm="625">
        <v>301</v>
      </c>
      <c r="E91" s="11" vm="626">
        <v>53</v>
      </c>
      <c r="F91" s="11" vm="627">
        <v>9</v>
      </c>
      <c r="G91" s="11" vm="628">
        <v>23</v>
      </c>
      <c r="H91" s="12" vm="629">
        <v>15</v>
      </c>
    </row>
    <row r="92" spans="1:8">
      <c r="A92" s="5" t="s" vm="630">
        <v>112</v>
      </c>
      <c r="B92" s="6"/>
      <c r="C92" s="7" vm="631">
        <v>1856</v>
      </c>
      <c r="D92" s="7" vm="632">
        <v>1382</v>
      </c>
      <c r="E92" s="7" vm="633">
        <v>268</v>
      </c>
      <c r="F92" s="7" vm="634">
        <v>66</v>
      </c>
      <c r="G92" s="7" vm="635">
        <v>67</v>
      </c>
      <c r="H92" s="8" vm="636">
        <v>73</v>
      </c>
    </row>
    <row r="93" spans="1:8">
      <c r="A93" s="9" t="s" vm="637">
        <v>113</v>
      </c>
      <c r="B93" s="10">
        <v>1927</v>
      </c>
      <c r="C93" s="11" vm="638">
        <v>346</v>
      </c>
      <c r="D93" s="11" vm="639">
        <v>250</v>
      </c>
      <c r="E93" s="11" vm="640">
        <v>51</v>
      </c>
      <c r="F93" s="11" vm="641">
        <v>13</v>
      </c>
      <c r="G93" s="11" vm="642">
        <v>13</v>
      </c>
      <c r="H93" s="12" vm="643">
        <v>19</v>
      </c>
    </row>
    <row r="94" spans="1:8">
      <c r="A94" s="9" t="s" vm="644">
        <v>114</v>
      </c>
      <c r="B94" s="10">
        <v>1926</v>
      </c>
      <c r="C94" s="11" vm="645">
        <v>332</v>
      </c>
      <c r="D94" s="11" vm="646">
        <v>256</v>
      </c>
      <c r="E94" s="11" vm="647">
        <v>38</v>
      </c>
      <c r="F94" s="11" vm="648">
        <v>14</v>
      </c>
      <c r="G94" s="11" vm="649">
        <v>13</v>
      </c>
      <c r="H94" s="12" vm="650">
        <v>11</v>
      </c>
    </row>
    <row r="95" spans="1:8">
      <c r="A95" s="9" t="s" vm="651">
        <v>115</v>
      </c>
      <c r="B95" s="10">
        <v>1925</v>
      </c>
      <c r="C95" s="11" vm="652">
        <v>271</v>
      </c>
      <c r="D95" s="11" vm="653">
        <v>207</v>
      </c>
      <c r="E95" s="11" vm="654">
        <v>31</v>
      </c>
      <c r="F95" s="11" vm="655">
        <v>7</v>
      </c>
      <c r="G95" s="11" vm="656">
        <v>13</v>
      </c>
      <c r="H95" s="12" vm="657">
        <v>13</v>
      </c>
    </row>
    <row r="96" spans="1:8">
      <c r="A96" s="9" t="s" vm="658">
        <v>116</v>
      </c>
      <c r="B96" s="10">
        <v>1924</v>
      </c>
      <c r="C96" s="11" vm="659">
        <v>219</v>
      </c>
      <c r="D96" s="11" vm="660">
        <v>152</v>
      </c>
      <c r="E96" s="11" vm="661">
        <v>39</v>
      </c>
      <c r="F96" s="11" vm="662">
        <v>12</v>
      </c>
      <c r="G96" s="11" vm="663">
        <v>6</v>
      </c>
      <c r="H96" s="12" vm="664">
        <v>10</v>
      </c>
    </row>
    <row r="97" spans="1:8">
      <c r="A97" s="9" t="s" vm="665">
        <v>117</v>
      </c>
      <c r="B97" s="10">
        <v>1923</v>
      </c>
      <c r="C97" s="11" vm="666">
        <v>191</v>
      </c>
      <c r="D97" s="11" vm="667">
        <v>142</v>
      </c>
      <c r="E97" s="11" vm="668">
        <v>30</v>
      </c>
      <c r="F97" s="11" vm="669">
        <v>6</v>
      </c>
      <c r="G97" s="11" vm="670">
        <v>8</v>
      </c>
      <c r="H97" s="12" vm="671">
        <v>5</v>
      </c>
    </row>
    <row r="98" spans="1:8">
      <c r="A98" s="9" t="s" vm="672">
        <v>118</v>
      </c>
      <c r="B98" s="10">
        <v>1922</v>
      </c>
      <c r="C98" s="11" vm="673">
        <v>141</v>
      </c>
      <c r="D98" s="11" vm="674">
        <v>100</v>
      </c>
      <c r="E98" s="11" vm="675">
        <v>26</v>
      </c>
      <c r="F98" s="11" vm="676">
        <v>8</v>
      </c>
      <c r="G98" s="11" vm="677">
        <v>3</v>
      </c>
      <c r="H98" s="12" vm="678">
        <v>4</v>
      </c>
    </row>
    <row r="99" spans="1:8">
      <c r="A99" s="9" t="s" vm="679">
        <v>119</v>
      </c>
      <c r="B99" s="10">
        <v>1921</v>
      </c>
      <c r="C99" s="11" vm="680">
        <v>113</v>
      </c>
      <c r="D99" s="11" vm="681">
        <v>92</v>
      </c>
      <c r="E99" s="11" vm="682">
        <v>11</v>
      </c>
      <c r="F99" s="11">
        <v>0</v>
      </c>
      <c r="G99" s="11" vm="683">
        <v>3</v>
      </c>
      <c r="H99" s="12" vm="684">
        <v>7</v>
      </c>
    </row>
    <row r="100" spans="1:8">
      <c r="A100" s="9" t="s" vm="685">
        <v>120</v>
      </c>
      <c r="B100" s="10">
        <v>1920</v>
      </c>
      <c r="C100" s="11" vm="686">
        <v>106</v>
      </c>
      <c r="D100" s="11" vm="687">
        <v>83</v>
      </c>
      <c r="E100" s="11" vm="688">
        <v>19</v>
      </c>
      <c r="F100" s="11" vm="689">
        <v>1</v>
      </c>
      <c r="G100" s="11" vm="690">
        <v>2</v>
      </c>
      <c r="H100" s="12" vm="691">
        <v>1</v>
      </c>
    </row>
    <row r="101" spans="1:8">
      <c r="A101" s="9" t="s" vm="692">
        <v>121</v>
      </c>
      <c r="B101" s="10">
        <v>1919</v>
      </c>
      <c r="C101" s="11" vm="693">
        <v>66</v>
      </c>
      <c r="D101" s="11" vm="694">
        <v>45</v>
      </c>
      <c r="E101" s="11" vm="695">
        <v>12</v>
      </c>
      <c r="F101" s="11" vm="696">
        <v>4</v>
      </c>
      <c r="G101" s="11" vm="697">
        <v>3</v>
      </c>
      <c r="H101" s="12" vm="698">
        <v>2</v>
      </c>
    </row>
    <row r="102" spans="1:8">
      <c r="A102" s="9" t="s" vm="699">
        <v>122</v>
      </c>
      <c r="B102" s="10">
        <v>1918</v>
      </c>
      <c r="C102" s="11" vm="700">
        <v>71</v>
      </c>
      <c r="D102" s="11" vm="701">
        <v>55</v>
      </c>
      <c r="E102" s="11" vm="702">
        <v>11</v>
      </c>
      <c r="F102" s="11" vm="703">
        <v>1</v>
      </c>
      <c r="G102" s="11" vm="704">
        <v>3</v>
      </c>
      <c r="H102" s="12" vm="705">
        <v>1</v>
      </c>
    </row>
    <row r="103" spans="1:8">
      <c r="A103" s="5" t="s" vm="706">
        <v>123</v>
      </c>
      <c r="B103" s="6"/>
      <c r="C103" s="7" vm="707">
        <v>213</v>
      </c>
      <c r="D103" s="7" vm="708">
        <v>163</v>
      </c>
      <c r="E103" s="7" vm="709">
        <v>26</v>
      </c>
      <c r="F103" s="7" vm="710">
        <v>5</v>
      </c>
      <c r="G103" s="7" vm="711">
        <v>8</v>
      </c>
      <c r="H103" s="8" vm="712">
        <v>11</v>
      </c>
    </row>
    <row r="104" spans="1:8">
      <c r="A104" s="9" t="s" vm="713">
        <v>124</v>
      </c>
      <c r="B104" s="10">
        <v>1917</v>
      </c>
      <c r="C104" s="11" vm="714">
        <v>73</v>
      </c>
      <c r="D104" s="11" vm="715">
        <v>57</v>
      </c>
      <c r="E104" s="11" vm="716">
        <v>9</v>
      </c>
      <c r="F104" s="11" vm="717">
        <v>3</v>
      </c>
      <c r="G104" s="11">
        <v>0</v>
      </c>
      <c r="H104" s="12" vm="718">
        <v>4</v>
      </c>
    </row>
    <row r="105" spans="1:8">
      <c r="A105" s="9" t="s" vm="719">
        <v>125</v>
      </c>
      <c r="B105" s="10">
        <v>1916</v>
      </c>
      <c r="C105" s="11" vm="720">
        <v>44</v>
      </c>
      <c r="D105" s="11" vm="721">
        <v>30</v>
      </c>
      <c r="E105" s="11" vm="722">
        <v>5</v>
      </c>
      <c r="F105" s="11" vm="723">
        <v>1</v>
      </c>
      <c r="G105" s="11" vm="724">
        <v>2</v>
      </c>
      <c r="H105" s="12" vm="725">
        <v>6</v>
      </c>
    </row>
    <row r="106" spans="1:8">
      <c r="A106" s="9" t="s" vm="726">
        <v>126</v>
      </c>
      <c r="B106" s="10">
        <v>1915</v>
      </c>
      <c r="C106" s="11" vm="727">
        <v>30</v>
      </c>
      <c r="D106" s="11" vm="728">
        <v>25</v>
      </c>
      <c r="E106" s="11" vm="729">
        <v>3</v>
      </c>
      <c r="F106" s="11" vm="730">
        <v>1</v>
      </c>
      <c r="G106" s="11" vm="731">
        <v>1</v>
      </c>
      <c r="H106" s="12">
        <v>0</v>
      </c>
    </row>
    <row r="107" spans="1:8">
      <c r="A107" s="9" t="s" vm="732">
        <v>127</v>
      </c>
      <c r="B107" s="10">
        <v>1914</v>
      </c>
      <c r="C107" s="11" vm="733">
        <v>17</v>
      </c>
      <c r="D107" s="11" vm="734">
        <v>13</v>
      </c>
      <c r="E107" s="11" vm="735">
        <v>3</v>
      </c>
      <c r="F107" s="11">
        <v>0</v>
      </c>
      <c r="G107" s="11">
        <v>0</v>
      </c>
      <c r="H107" s="12" vm="736">
        <v>1</v>
      </c>
    </row>
    <row r="108" spans="1:8">
      <c r="A108" s="9" t="s" vm="737">
        <v>128</v>
      </c>
      <c r="B108" s="10">
        <v>1913</v>
      </c>
      <c r="C108" s="11" vm="738">
        <v>11</v>
      </c>
      <c r="D108" s="11" vm="739">
        <v>10</v>
      </c>
      <c r="E108" s="11" vm="740">
        <v>1</v>
      </c>
      <c r="F108" s="11">
        <v>0</v>
      </c>
      <c r="G108" s="11">
        <v>0</v>
      </c>
      <c r="H108" s="12">
        <v>0</v>
      </c>
    </row>
    <row r="109" spans="1:8">
      <c r="A109" s="9" t="s" vm="741">
        <v>129</v>
      </c>
      <c r="B109" s="10">
        <v>1912</v>
      </c>
      <c r="C109" s="11" vm="742">
        <v>8</v>
      </c>
      <c r="D109" s="11" vm="743">
        <v>5</v>
      </c>
      <c r="E109" s="11" vm="744">
        <v>3</v>
      </c>
      <c r="F109" s="11">
        <v>0</v>
      </c>
      <c r="G109" s="11">
        <v>0</v>
      </c>
      <c r="H109" s="12">
        <v>0</v>
      </c>
    </row>
    <row r="110" spans="1:8">
      <c r="A110" s="9" t="s" vm="745">
        <v>130</v>
      </c>
      <c r="B110" s="10">
        <v>1911</v>
      </c>
      <c r="C110" s="11" vm="746">
        <v>13</v>
      </c>
      <c r="D110" s="11" vm="747">
        <v>10</v>
      </c>
      <c r="E110" s="11" vm="748">
        <v>1</v>
      </c>
      <c r="F110" s="11">
        <v>0</v>
      </c>
      <c r="G110" s="11" vm="749">
        <v>2</v>
      </c>
      <c r="H110" s="12">
        <v>0</v>
      </c>
    </row>
    <row r="111" spans="1:8">
      <c r="A111" s="9" t="s" vm="750">
        <v>131</v>
      </c>
      <c r="B111" s="10">
        <v>1910</v>
      </c>
      <c r="C111" s="11" vm="751">
        <v>8</v>
      </c>
      <c r="D111" s="11" vm="752">
        <v>7</v>
      </c>
      <c r="E111" s="11">
        <v>0</v>
      </c>
      <c r="F111" s="11">
        <v>0</v>
      </c>
      <c r="G111" s="11" vm="753">
        <v>1</v>
      </c>
      <c r="H111" s="12">
        <v>0</v>
      </c>
    </row>
    <row r="112" spans="1:8">
      <c r="A112" s="9" t="s" vm="754">
        <v>132</v>
      </c>
      <c r="B112" s="10">
        <v>1909</v>
      </c>
      <c r="C112" s="11" vm="755">
        <v>6</v>
      </c>
      <c r="D112" s="11" vm="756">
        <v>4</v>
      </c>
      <c r="E112" s="11">
        <v>0</v>
      </c>
      <c r="F112" s="11">
        <v>0</v>
      </c>
      <c r="G112" s="11" vm="757">
        <v>2</v>
      </c>
      <c r="H112" s="12">
        <v>0</v>
      </c>
    </row>
    <row r="113" spans="1:8">
      <c r="A113" s="9" t="s" vm="758">
        <v>133</v>
      </c>
      <c r="B113" s="10">
        <v>1908</v>
      </c>
      <c r="C113" s="11" vm="759">
        <v>3</v>
      </c>
      <c r="D113" s="11" vm="760">
        <v>2</v>
      </c>
      <c r="E113" s="11" vm="761">
        <v>1</v>
      </c>
      <c r="F113" s="11">
        <v>0</v>
      </c>
      <c r="G113" s="11">
        <v>0</v>
      </c>
      <c r="H113" s="12">
        <v>0</v>
      </c>
    </row>
    <row r="114" spans="1:8">
      <c r="A114" s="5" t="s" vm="762">
        <v>134</v>
      </c>
      <c r="B114" s="6"/>
      <c r="C114" s="7" vm="763">
        <v>7</v>
      </c>
      <c r="D114" s="7" vm="764">
        <v>7</v>
      </c>
      <c r="E114" s="7">
        <v>0</v>
      </c>
      <c r="F114" s="7">
        <v>0</v>
      </c>
      <c r="G114" s="7">
        <v>0</v>
      </c>
      <c r="H114" s="8">
        <v>0</v>
      </c>
    </row>
    <row r="115" spans="1:8">
      <c r="A115" s="9" t="s" vm="765">
        <v>135</v>
      </c>
      <c r="B115" s="10">
        <v>1907</v>
      </c>
      <c r="C115" s="11" vm="766">
        <v>2</v>
      </c>
      <c r="D115" s="11" vm="767">
        <v>2</v>
      </c>
      <c r="E115" s="11">
        <v>0</v>
      </c>
      <c r="F115" s="11">
        <v>0</v>
      </c>
      <c r="G115" s="11">
        <v>0</v>
      </c>
      <c r="H115" s="12">
        <v>0</v>
      </c>
    </row>
    <row r="116" spans="1:8">
      <c r="A116" s="9" t="s" vm="768">
        <v>136</v>
      </c>
      <c r="B116" s="10">
        <v>1906</v>
      </c>
      <c r="C116" s="11" vm="769">
        <v>1</v>
      </c>
      <c r="D116" s="11" vm="770">
        <v>1</v>
      </c>
      <c r="E116" s="11">
        <v>0</v>
      </c>
      <c r="F116" s="11">
        <v>0</v>
      </c>
      <c r="G116" s="11">
        <v>0</v>
      </c>
      <c r="H116" s="12">
        <v>0</v>
      </c>
    </row>
    <row r="117" spans="1:8">
      <c r="A117" s="9" t="s" vm="771">
        <v>137</v>
      </c>
      <c r="B117" s="10">
        <v>1905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2">
        <v>0</v>
      </c>
    </row>
    <row r="118" spans="1:8">
      <c r="A118" s="13" t="s" vm="772">
        <v>138</v>
      </c>
      <c r="B118" s="14">
        <v>1904</v>
      </c>
      <c r="C118" s="15" vm="773">
        <v>4</v>
      </c>
      <c r="D118" s="15" vm="774">
        <v>4</v>
      </c>
      <c r="E118" s="15">
        <v>0</v>
      </c>
      <c r="F118" s="15">
        <v>0</v>
      </c>
      <c r="G118" s="15">
        <v>0</v>
      </c>
      <c r="H118" s="16">
        <v>0</v>
      </c>
    </row>
    <row r="119" spans="1:8">
      <c r="A119" s="21"/>
      <c r="B119" s="22"/>
      <c r="C119" s="23"/>
      <c r="D119" s="23"/>
      <c r="E119" s="23"/>
      <c r="F119" s="23"/>
      <c r="G119" s="23"/>
      <c r="H119" s="23"/>
    </row>
    <row r="120" spans="1:8">
      <c r="A120" s="21"/>
      <c r="B120" s="22"/>
      <c r="C120" s="23"/>
      <c r="D120" s="23"/>
      <c r="E120" s="23"/>
      <c r="F120" s="23"/>
      <c r="G120" s="23"/>
      <c r="H120" s="24" t="s">
        <v>139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"/>
  <sheetViews>
    <sheetView workbookViewId="0">
      <selection activeCell="L39" sqref="L39"/>
    </sheetView>
  </sheetViews>
  <sheetFormatPr baseColWidth="10" defaultRowHeight="11.25"/>
  <sheetData>
    <row r="1" spans="1:22" ht="15.75">
      <c r="B1" s="246" t="s">
        <v>421</v>
      </c>
      <c r="C1" s="246"/>
      <c r="D1" s="246"/>
      <c r="E1" s="246"/>
      <c r="F1" s="246"/>
      <c r="G1" s="246"/>
      <c r="H1" s="246"/>
      <c r="I1" s="246"/>
    </row>
    <row r="2" spans="1:22">
      <c r="K2" t="s">
        <v>429</v>
      </c>
      <c r="L2" t="s" vm="992">
        <v>428</v>
      </c>
    </row>
    <row r="3" spans="1:22">
      <c r="A3" t="s">
        <v>336</v>
      </c>
      <c r="B3" t="s">
        <v>423</v>
      </c>
      <c r="C3" t="s">
        <v>13</v>
      </c>
      <c r="K3" t="s">
        <v>402</v>
      </c>
      <c r="L3" t="s" vm="993">
        <v>175</v>
      </c>
    </row>
    <row r="4" spans="1:22">
      <c r="A4" t="s">
        <v>251</v>
      </c>
      <c r="B4">
        <v>1887</v>
      </c>
      <c r="C4" s="182">
        <v>0.96661367249602548</v>
      </c>
    </row>
    <row r="5" spans="1:22">
      <c r="A5" t="s">
        <v>249</v>
      </c>
      <c r="B5">
        <v>32139</v>
      </c>
      <c r="C5" s="182">
        <v>0.69532343881265757</v>
      </c>
      <c r="K5" t="s">
        <v>426</v>
      </c>
    </row>
    <row r="6" spans="1:22">
      <c r="A6" t="s">
        <v>250</v>
      </c>
      <c r="B6">
        <v>28629</v>
      </c>
      <c r="C6" s="182">
        <v>0.3504139159593419</v>
      </c>
      <c r="L6" t="s">
        <v>427</v>
      </c>
      <c r="P6" t="s">
        <v>430</v>
      </c>
      <c r="Q6" t="s">
        <v>377</v>
      </c>
      <c r="U6" t="s">
        <v>431</v>
      </c>
      <c r="V6" t="s">
        <v>1</v>
      </c>
    </row>
    <row r="7" spans="1:22">
      <c r="A7" t="s">
        <v>11</v>
      </c>
      <c r="B7">
        <v>9386</v>
      </c>
      <c r="C7" s="182">
        <v>0.31941189004900916</v>
      </c>
      <c r="L7" t="s">
        <v>2</v>
      </c>
      <c r="M7" t="s">
        <v>3</v>
      </c>
      <c r="N7" t="s">
        <v>4</v>
      </c>
      <c r="O7" t="s">
        <v>5</v>
      </c>
      <c r="Q7" t="s">
        <v>2</v>
      </c>
      <c r="R7" t="s">
        <v>3</v>
      </c>
      <c r="S7" t="s">
        <v>4</v>
      </c>
      <c r="T7" t="s">
        <v>5</v>
      </c>
    </row>
    <row r="8" spans="1:22">
      <c r="A8" t="s">
        <v>1</v>
      </c>
      <c r="B8">
        <v>72041</v>
      </c>
      <c r="C8" s="182">
        <v>0.51638650213073112</v>
      </c>
      <c r="K8" t="s">
        <v>8</v>
      </c>
      <c r="L8">
        <v>12265</v>
      </c>
      <c r="M8">
        <v>61</v>
      </c>
      <c r="N8">
        <v>2</v>
      </c>
      <c r="O8">
        <v>2</v>
      </c>
      <c r="P8">
        <v>12330</v>
      </c>
      <c r="Q8">
        <v>10863</v>
      </c>
      <c r="R8">
        <v>68</v>
      </c>
      <c r="S8">
        <v>4</v>
      </c>
      <c r="T8">
        <v>1</v>
      </c>
      <c r="U8">
        <v>10936</v>
      </c>
      <c r="V8">
        <v>23266</v>
      </c>
    </row>
    <row r="9" spans="1:22">
      <c r="K9" t="s">
        <v>434</v>
      </c>
      <c r="L9">
        <v>29251</v>
      </c>
      <c r="M9">
        <v>10807</v>
      </c>
      <c r="N9">
        <v>131</v>
      </c>
      <c r="O9">
        <v>324</v>
      </c>
      <c r="P9">
        <v>40513</v>
      </c>
      <c r="Q9">
        <v>31350</v>
      </c>
      <c r="R9">
        <v>9957</v>
      </c>
      <c r="S9">
        <v>84</v>
      </c>
      <c r="T9">
        <v>218</v>
      </c>
      <c r="U9">
        <v>41609</v>
      </c>
      <c r="V9">
        <v>82122</v>
      </c>
    </row>
    <row r="10" spans="1:22">
      <c r="K10" t="s">
        <v>9</v>
      </c>
      <c r="L10">
        <v>8465</v>
      </c>
      <c r="M10">
        <v>17602</v>
      </c>
      <c r="N10">
        <v>1243</v>
      </c>
      <c r="O10">
        <v>1012</v>
      </c>
      <c r="P10">
        <v>28322</v>
      </c>
      <c r="Q10">
        <v>10924</v>
      </c>
      <c r="R10">
        <v>18927</v>
      </c>
      <c r="S10">
        <v>1306</v>
      </c>
      <c r="T10">
        <v>1082</v>
      </c>
      <c r="U10">
        <v>32239</v>
      </c>
      <c r="V10">
        <v>60561</v>
      </c>
    </row>
    <row r="11" spans="1:22">
      <c r="K11" t="s">
        <v>177</v>
      </c>
      <c r="L11">
        <v>1494</v>
      </c>
      <c r="M11">
        <v>5469</v>
      </c>
      <c r="N11">
        <v>3840</v>
      </c>
      <c r="O11">
        <v>479</v>
      </c>
      <c r="P11">
        <v>11282</v>
      </c>
      <c r="Q11">
        <v>1975</v>
      </c>
      <c r="R11">
        <v>6690</v>
      </c>
      <c r="S11">
        <v>4319</v>
      </c>
      <c r="T11">
        <v>589</v>
      </c>
      <c r="U11">
        <v>13573</v>
      </c>
      <c r="V11">
        <v>24855</v>
      </c>
    </row>
    <row r="12" spans="1:22">
      <c r="K12" t="s">
        <v>1</v>
      </c>
      <c r="L12">
        <v>51475</v>
      </c>
      <c r="M12">
        <v>33939</v>
      </c>
      <c r="N12">
        <v>5216</v>
      </c>
      <c r="O12">
        <v>1817</v>
      </c>
      <c r="P12">
        <v>92447</v>
      </c>
      <c r="Q12">
        <v>55112</v>
      </c>
      <c r="R12">
        <v>35642</v>
      </c>
      <c r="S12">
        <v>5713</v>
      </c>
      <c r="T12">
        <v>1890</v>
      </c>
      <c r="U12">
        <v>98357</v>
      </c>
      <c r="V12">
        <v>190804</v>
      </c>
    </row>
    <row r="14" spans="1:22">
      <c r="L14" t="s">
        <v>435</v>
      </c>
      <c r="M14" t="s">
        <v>436</v>
      </c>
      <c r="N14" t="s">
        <v>437</v>
      </c>
      <c r="O14" t="s">
        <v>438</v>
      </c>
    </row>
    <row r="15" spans="1:22">
      <c r="K15" t="s">
        <v>35</v>
      </c>
      <c r="L15" s="182">
        <v>-0.11305758313057579</v>
      </c>
      <c r="M15" s="182">
        <v>0.11475409836065564</v>
      </c>
      <c r="N15" s="182">
        <v>1</v>
      </c>
      <c r="O15">
        <v>-0.11430900937627397</v>
      </c>
    </row>
    <row r="16" spans="1:22">
      <c r="K16" t="s">
        <v>434</v>
      </c>
      <c r="L16" s="182">
        <v>2.7053044701700779E-2</v>
      </c>
      <c r="M16" s="182">
        <v>-7.8652725085592623E-2</v>
      </c>
      <c r="N16" s="182">
        <v>-0.35877862595419852</v>
      </c>
      <c r="O16">
        <v>7.1758230487846575E-2</v>
      </c>
    </row>
    <row r="17" spans="2:15" ht="15.75">
      <c r="B17" s="246" t="s">
        <v>420</v>
      </c>
      <c r="C17" s="246"/>
      <c r="D17" s="246"/>
      <c r="E17" s="246"/>
      <c r="F17" s="246"/>
      <c r="G17" s="246"/>
      <c r="H17" s="246"/>
      <c r="I17" s="246"/>
      <c r="K17" t="s">
        <v>9</v>
      </c>
      <c r="L17" s="182">
        <v>0.13830237977543969</v>
      </c>
      <c r="M17" s="182">
        <v>7.5275536870810233E-2</v>
      </c>
      <c r="N17" s="182">
        <v>5.0683829444891471E-2</v>
      </c>
      <c r="O17">
        <v>0.29049025398700534</v>
      </c>
    </row>
    <row r="18" spans="2:15">
      <c r="K18" t="s">
        <v>177</v>
      </c>
      <c r="L18" s="182">
        <v>0.20306683212196419</v>
      </c>
      <c r="M18" s="182">
        <v>0.22325836533187049</v>
      </c>
      <c r="N18" s="182">
        <v>0.12473958333333335</v>
      </c>
      <c r="O18">
        <v>0.32195448460508702</v>
      </c>
    </row>
  </sheetData>
  <mergeCells count="2">
    <mergeCell ref="B17:I17"/>
    <mergeCell ref="B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12"/>
  <sheetViews>
    <sheetView workbookViewId="0">
      <selection activeCell="C37" sqref="C37"/>
    </sheetView>
  </sheetViews>
  <sheetFormatPr baseColWidth="10" defaultRowHeight="15"/>
  <cols>
    <col min="1" max="1" width="49.33203125" style="25" customWidth="1"/>
    <col min="2" max="2" width="26" style="25" customWidth="1"/>
    <col min="3" max="3" width="30.6640625" style="25" customWidth="1"/>
    <col min="4" max="4" width="20" style="25" customWidth="1"/>
    <col min="5" max="16384" width="12" style="25"/>
  </cols>
  <sheetData>
    <row r="3" spans="1:4">
      <c r="A3" s="25" t="s">
        <v>158</v>
      </c>
    </row>
    <row r="4" spans="1:4">
      <c r="B4" s="25" t="s">
        <v>159</v>
      </c>
      <c r="C4" s="25" t="s">
        <v>160</v>
      </c>
      <c r="D4" s="25" t="s">
        <v>161</v>
      </c>
    </row>
    <row r="5" spans="1:4">
      <c r="A5" s="26" t="s">
        <v>162</v>
      </c>
      <c r="B5" s="27">
        <v>8844</v>
      </c>
      <c r="C5" s="27">
        <v>8844</v>
      </c>
      <c r="D5" s="28">
        <v>1</v>
      </c>
    </row>
    <row r="6" spans="1:4">
      <c r="A6" s="26" t="s">
        <v>163</v>
      </c>
      <c r="B6" s="27">
        <v>1912</v>
      </c>
      <c r="C6" s="27">
        <v>4480</v>
      </c>
      <c r="D6" s="28">
        <v>2.2999999999999998</v>
      </c>
    </row>
    <row r="7" spans="1:4">
      <c r="A7" s="26" t="s">
        <v>164</v>
      </c>
      <c r="B7" s="27">
        <v>5003</v>
      </c>
      <c r="C7" s="27">
        <v>13633</v>
      </c>
      <c r="D7" s="28">
        <v>2.7</v>
      </c>
    </row>
    <row r="8" spans="1:4">
      <c r="A8" s="26" t="s">
        <v>165</v>
      </c>
      <c r="B8" s="27">
        <v>9264</v>
      </c>
      <c r="C8" s="27">
        <v>18528</v>
      </c>
      <c r="D8" s="28">
        <v>2</v>
      </c>
    </row>
    <row r="9" spans="1:4">
      <c r="A9" s="26" t="s">
        <v>166</v>
      </c>
      <c r="B9" s="27">
        <v>27020</v>
      </c>
      <c r="C9" s="27">
        <v>112240</v>
      </c>
      <c r="D9" s="28">
        <v>4.2</v>
      </c>
    </row>
    <row r="10" spans="1:4">
      <c r="A10" s="26" t="s">
        <v>167</v>
      </c>
      <c r="B10" s="27">
        <v>15079</v>
      </c>
      <c r="C10" s="27">
        <v>97851</v>
      </c>
      <c r="D10" s="28">
        <v>6.5</v>
      </c>
    </row>
    <row r="11" spans="1:4">
      <c r="A11" s="26" t="s">
        <v>12</v>
      </c>
      <c r="B11" s="27">
        <v>67122</v>
      </c>
      <c r="C11" s="27">
        <v>255576</v>
      </c>
      <c r="D11" s="28">
        <v>3.8</v>
      </c>
    </row>
    <row r="12" spans="1:4">
      <c r="A12" s="25" t="s">
        <v>168</v>
      </c>
      <c r="B12" s="29"/>
      <c r="C12" s="29"/>
    </row>
    <row r="13" spans="1:4">
      <c r="A13" s="26"/>
      <c r="B13" s="29"/>
      <c r="C13" s="29"/>
    </row>
    <row r="16" spans="1:4">
      <c r="A16" s="25" t="s">
        <v>169</v>
      </c>
    </row>
    <row r="17" spans="1:3">
      <c r="B17" s="25" t="s">
        <v>159</v>
      </c>
      <c r="C17" s="25" t="s">
        <v>160</v>
      </c>
    </row>
    <row r="18" spans="1:3">
      <c r="A18" s="25" t="s">
        <v>162</v>
      </c>
      <c r="B18" s="25">
        <v>13.2</v>
      </c>
      <c r="C18" s="25">
        <v>3.5</v>
      </c>
    </row>
    <row r="19" spans="1:3">
      <c r="A19" s="25" t="s">
        <v>170</v>
      </c>
      <c r="B19" s="25">
        <v>2.8</v>
      </c>
      <c r="C19" s="25">
        <v>1.8</v>
      </c>
    </row>
    <row r="20" spans="1:3">
      <c r="A20" s="25" t="s">
        <v>164</v>
      </c>
      <c r="B20" s="25">
        <v>7.5</v>
      </c>
      <c r="C20" s="25">
        <v>5.3</v>
      </c>
    </row>
    <row r="21" spans="1:3">
      <c r="A21" s="25" t="s">
        <v>165</v>
      </c>
      <c r="B21" s="25">
        <v>13.8</v>
      </c>
      <c r="C21" s="25">
        <v>7.2</v>
      </c>
    </row>
    <row r="22" spans="1:3">
      <c r="A22" s="25" t="s">
        <v>166</v>
      </c>
      <c r="B22" s="25">
        <v>40.299999999999997</v>
      </c>
      <c r="C22" s="25">
        <v>43.9</v>
      </c>
    </row>
    <row r="23" spans="1:3">
      <c r="A23" s="25" t="s">
        <v>167</v>
      </c>
      <c r="B23" s="25">
        <v>22.5</v>
      </c>
      <c r="C23" s="25">
        <v>38.299999999999997</v>
      </c>
    </row>
    <row r="24" spans="1:3">
      <c r="A24" s="25" t="s">
        <v>12</v>
      </c>
      <c r="B24" s="25">
        <v>100</v>
      </c>
      <c r="C24" s="25">
        <v>100</v>
      </c>
    </row>
    <row r="25" spans="1:3">
      <c r="A25" s="25" t="s">
        <v>168</v>
      </c>
    </row>
    <row r="31" spans="1:3">
      <c r="A31" s="25" t="s">
        <v>352</v>
      </c>
      <c r="B31" s="25" t="s" vm="775">
        <v>353</v>
      </c>
    </row>
    <row r="32" spans="1:3">
      <c r="A32" s="25" t="s">
        <v>354</v>
      </c>
    </row>
    <row r="33" spans="1:4">
      <c r="A33" s="25" t="s">
        <v>0</v>
      </c>
      <c r="B33" s="25" t="s">
        <v>172</v>
      </c>
    </row>
    <row r="34" spans="1:4">
      <c r="A34" s="25" t="s">
        <v>173</v>
      </c>
      <c r="B34" s="25" t="s">
        <v>174</v>
      </c>
      <c r="C34" s="25" t="s">
        <v>175</v>
      </c>
      <c r="D34" s="25" t="s">
        <v>1</v>
      </c>
    </row>
    <row r="35" spans="1:4">
      <c r="A35" s="25" t="s">
        <v>355</v>
      </c>
      <c r="B35" s="25">
        <v>13671</v>
      </c>
      <c r="C35" s="25">
        <v>16196</v>
      </c>
      <c r="D35" s="25">
        <v>29867</v>
      </c>
    </row>
    <row r="36" spans="1:4">
      <c r="A36" s="25" t="s">
        <v>356</v>
      </c>
      <c r="B36" s="25">
        <v>2634</v>
      </c>
      <c r="C36" s="25">
        <v>7683</v>
      </c>
      <c r="D36" s="25">
        <v>10317</v>
      </c>
    </row>
    <row r="37" spans="1:4">
      <c r="A37" s="25" t="s">
        <v>357</v>
      </c>
      <c r="B37" s="25">
        <v>5213</v>
      </c>
      <c r="C37" s="25">
        <v>4263</v>
      </c>
      <c r="D37" s="25">
        <v>9476</v>
      </c>
    </row>
    <row r="38" spans="1:4">
      <c r="A38" s="25" t="s">
        <v>358</v>
      </c>
      <c r="B38" s="25">
        <v>5824</v>
      </c>
      <c r="C38" s="25">
        <v>4250</v>
      </c>
      <c r="D38" s="25">
        <v>10074</v>
      </c>
    </row>
    <row r="39" spans="1:4">
      <c r="A39" s="25" t="s">
        <v>10</v>
      </c>
      <c r="B39" s="25">
        <v>59379</v>
      </c>
      <c r="C39" s="25">
        <v>60011</v>
      </c>
      <c r="D39" s="25">
        <v>119390</v>
      </c>
    </row>
    <row r="40" spans="1:4">
      <c r="A40" s="25" t="s">
        <v>359</v>
      </c>
      <c r="B40" s="25">
        <v>58051</v>
      </c>
      <c r="C40" s="25">
        <v>58078</v>
      </c>
      <c r="D40" s="25">
        <v>116129</v>
      </c>
    </row>
    <row r="41" spans="1:4">
      <c r="A41" s="25" t="s">
        <v>360</v>
      </c>
      <c r="B41" s="25">
        <v>57444</v>
      </c>
      <c r="C41" s="25">
        <v>57438</v>
      </c>
      <c r="D41" s="25">
        <v>114882</v>
      </c>
    </row>
    <row r="42" spans="1:4">
      <c r="A42" s="25" t="s">
        <v>357</v>
      </c>
      <c r="B42" s="25">
        <v>427</v>
      </c>
      <c r="C42" s="25">
        <v>452</v>
      </c>
      <c r="D42" s="25">
        <v>879</v>
      </c>
    </row>
    <row r="43" spans="1:4">
      <c r="A43" s="25" t="s">
        <v>358</v>
      </c>
      <c r="B43" s="25">
        <v>180</v>
      </c>
      <c r="C43" s="25">
        <v>188</v>
      </c>
      <c r="D43" s="25">
        <v>368</v>
      </c>
    </row>
    <row r="44" spans="1:4">
      <c r="A44" s="25" t="s">
        <v>361</v>
      </c>
      <c r="B44" s="25">
        <v>1328</v>
      </c>
      <c r="C44" s="25">
        <v>1933</v>
      </c>
      <c r="D44" s="25">
        <v>3261</v>
      </c>
    </row>
    <row r="45" spans="1:4">
      <c r="A45" s="25" t="s">
        <v>356</v>
      </c>
      <c r="B45" s="25">
        <v>551</v>
      </c>
      <c r="C45" s="25">
        <v>1402</v>
      </c>
      <c r="D45" s="25">
        <v>1953</v>
      </c>
    </row>
    <row r="46" spans="1:4">
      <c r="A46" s="25" t="s">
        <v>357</v>
      </c>
      <c r="B46" s="25">
        <v>161</v>
      </c>
      <c r="C46" s="25">
        <v>156</v>
      </c>
      <c r="D46" s="25">
        <v>317</v>
      </c>
    </row>
    <row r="47" spans="1:4">
      <c r="A47" s="25" t="s">
        <v>358</v>
      </c>
      <c r="B47" s="25">
        <v>616</v>
      </c>
      <c r="C47" s="25">
        <v>375</v>
      </c>
      <c r="D47" s="25">
        <v>991</v>
      </c>
    </row>
    <row r="48" spans="1:4">
      <c r="A48" s="25" t="s">
        <v>184</v>
      </c>
      <c r="B48" s="25">
        <v>0</v>
      </c>
      <c r="C48" s="25">
        <v>0</v>
      </c>
      <c r="D48" s="25">
        <v>0</v>
      </c>
    </row>
    <row r="49" spans="1:4">
      <c r="A49" s="25" t="s">
        <v>356</v>
      </c>
      <c r="B49" s="25">
        <v>0</v>
      </c>
      <c r="C49" s="25">
        <v>0</v>
      </c>
      <c r="D49" s="25">
        <v>0</v>
      </c>
    </row>
    <row r="50" spans="1:4">
      <c r="A50" s="25" t="s">
        <v>358</v>
      </c>
      <c r="B50" s="25">
        <v>0</v>
      </c>
      <c r="D50" s="25">
        <v>0</v>
      </c>
    </row>
    <row r="51" spans="1:4">
      <c r="A51" s="25" t="s">
        <v>1</v>
      </c>
      <c r="B51" s="25">
        <v>73050</v>
      </c>
      <c r="C51" s="25">
        <v>76207</v>
      </c>
      <c r="D51" s="25">
        <v>149257</v>
      </c>
    </row>
    <row r="53" spans="1:4">
      <c r="A53" s="25" t="s">
        <v>352</v>
      </c>
      <c r="B53" s="25" t="s" vm="775">
        <v>353</v>
      </c>
    </row>
    <row r="54" spans="1:4">
      <c r="A54" s="25" t="s">
        <v>362</v>
      </c>
      <c r="B54" s="25" t="s" vm="776">
        <v>363</v>
      </c>
    </row>
    <row r="56" spans="1:4">
      <c r="A56" s="25" t="s">
        <v>0</v>
      </c>
      <c r="B56" s="25" t="s">
        <v>172</v>
      </c>
    </row>
    <row r="57" spans="1:4">
      <c r="A57" s="25" t="s">
        <v>173</v>
      </c>
      <c r="B57" s="25" t="s">
        <v>174</v>
      </c>
      <c r="C57" s="25" t="s">
        <v>175</v>
      </c>
      <c r="D57" s="25" t="s">
        <v>1</v>
      </c>
    </row>
    <row r="58" spans="1:4">
      <c r="A58" s="25" t="s">
        <v>162</v>
      </c>
      <c r="B58" s="25">
        <v>5111</v>
      </c>
      <c r="C58" s="25">
        <v>3732</v>
      </c>
      <c r="D58" s="25">
        <v>8843</v>
      </c>
    </row>
    <row r="59" spans="1:4">
      <c r="A59" s="25" t="s">
        <v>364</v>
      </c>
      <c r="B59" s="25">
        <v>812</v>
      </c>
      <c r="C59" s="25">
        <v>1983</v>
      </c>
      <c r="D59" s="25">
        <v>2795</v>
      </c>
    </row>
    <row r="60" spans="1:4">
      <c r="A60" s="25" t="s">
        <v>365</v>
      </c>
      <c r="B60" s="25">
        <v>357</v>
      </c>
      <c r="C60" s="25">
        <v>983</v>
      </c>
      <c r="D60" s="25">
        <v>1340</v>
      </c>
    </row>
    <row r="61" spans="1:4">
      <c r="A61" s="25" t="s">
        <v>366</v>
      </c>
      <c r="B61" s="25">
        <v>194</v>
      </c>
      <c r="C61" s="25">
        <v>673</v>
      </c>
      <c r="D61" s="25">
        <v>867</v>
      </c>
    </row>
    <row r="62" spans="1:4">
      <c r="B62" s="25">
        <f>B59+B60+B61</f>
        <v>1363</v>
      </c>
      <c r="C62" s="25">
        <f>C59+C60+C61</f>
        <v>3639</v>
      </c>
      <c r="D62" s="25">
        <f>D59+D60+D61</f>
        <v>5002</v>
      </c>
    </row>
    <row r="63" spans="1:4">
      <c r="A63" s="25" t="s">
        <v>165</v>
      </c>
      <c r="B63" s="25">
        <v>9264</v>
      </c>
      <c r="C63" s="25">
        <v>9264</v>
      </c>
      <c r="D63" s="25">
        <v>18528</v>
      </c>
    </row>
    <row r="64" spans="1:4">
      <c r="A64" s="25" t="s">
        <v>370</v>
      </c>
      <c r="B64" s="25">
        <v>9408</v>
      </c>
      <c r="C64" s="25">
        <v>9408</v>
      </c>
      <c r="D64" s="25">
        <v>18816</v>
      </c>
    </row>
    <row r="65" spans="1:5">
      <c r="A65" s="25" t="s">
        <v>371</v>
      </c>
      <c r="B65" s="25">
        <v>9444</v>
      </c>
      <c r="C65" s="25">
        <v>9444</v>
      </c>
      <c r="D65" s="25">
        <v>18888</v>
      </c>
    </row>
    <row r="66" spans="1:5">
      <c r="A66" s="25" t="s">
        <v>372</v>
      </c>
      <c r="B66" s="25">
        <v>8168</v>
      </c>
      <c r="C66" s="25">
        <v>8168</v>
      </c>
      <c r="D66" s="25">
        <v>16336</v>
      </c>
    </row>
    <row r="67" spans="1:5">
      <c r="B67" s="25">
        <f>SUM(B63:B66)</f>
        <v>36284</v>
      </c>
      <c r="C67" s="25">
        <f>SUM(C63:C66)</f>
        <v>36284</v>
      </c>
      <c r="D67" s="25">
        <f>SUM(D63:D66)</f>
        <v>72568</v>
      </c>
    </row>
    <row r="68" spans="1:5">
      <c r="A68" s="25" t="s">
        <v>170</v>
      </c>
      <c r="B68" s="25">
        <v>2476</v>
      </c>
      <c r="C68" s="25">
        <v>2004</v>
      </c>
      <c r="D68" s="25">
        <v>4480</v>
      </c>
    </row>
    <row r="69" spans="1:5">
      <c r="A69" s="25" t="s">
        <v>367</v>
      </c>
      <c r="B69" s="25">
        <v>8478</v>
      </c>
      <c r="C69" s="25">
        <v>8842</v>
      </c>
      <c r="D69" s="25">
        <v>17320</v>
      </c>
    </row>
    <row r="70" spans="1:5">
      <c r="A70" s="25" t="s">
        <v>368</v>
      </c>
      <c r="B70" s="25">
        <v>13308</v>
      </c>
      <c r="C70" s="25">
        <v>14900</v>
      </c>
      <c r="D70" s="25">
        <v>28208</v>
      </c>
    </row>
    <row r="71" spans="1:5">
      <c r="A71" s="25" t="s">
        <v>369</v>
      </c>
      <c r="B71" s="25">
        <v>6030</v>
      </c>
      <c r="C71" s="25">
        <v>6806</v>
      </c>
      <c r="D71" s="25">
        <v>12836</v>
      </c>
    </row>
    <row r="72" spans="1:5">
      <c r="B72" s="25">
        <f>SUM(B69:B71)</f>
        <v>27816</v>
      </c>
      <c r="C72" s="25">
        <f>SUM(C69:C71)</f>
        <v>30548</v>
      </c>
      <c r="D72" s="25">
        <f>SUM(D69:D71)</f>
        <v>58364</v>
      </c>
    </row>
    <row r="73" spans="1:5">
      <c r="A73" s="25" t="s">
        <v>1</v>
      </c>
      <c r="B73" s="25">
        <v>73050</v>
      </c>
      <c r="C73" s="25">
        <v>76207</v>
      </c>
      <c r="D73" s="25">
        <v>149257</v>
      </c>
    </row>
    <row r="75" spans="1:5">
      <c r="A75" s="144" t="s">
        <v>162</v>
      </c>
      <c r="B75" s="145">
        <f>B58/B$73*100</f>
        <v>6.9965776865160851</v>
      </c>
      <c r="C75" s="145">
        <f>C58/C$73*100</f>
        <v>4.8971879223693362</v>
      </c>
      <c r="D75" s="145">
        <f>D58/D$73*100</f>
        <v>5.9246802495025364</v>
      </c>
    </row>
    <row r="76" spans="1:5">
      <c r="A76" s="146" t="s">
        <v>375</v>
      </c>
      <c r="B76" s="145">
        <f>B68/B73*100</f>
        <v>3.3894592744695409</v>
      </c>
      <c r="C76" s="145">
        <f>C68/C73*100</f>
        <v>2.6296796882176174</v>
      </c>
      <c r="D76" s="145">
        <f>D68/D73*100</f>
        <v>3.0015342663995659</v>
      </c>
    </row>
    <row r="77" spans="1:5">
      <c r="A77" s="146" t="s">
        <v>373</v>
      </c>
      <c r="B77" s="145">
        <f>B62/B73*100</f>
        <v>1.8658453114305271</v>
      </c>
      <c r="C77" s="145">
        <f>C62/C73*100</f>
        <v>4.7751518889340874</v>
      </c>
      <c r="D77" s="145">
        <f>D62/D73*100</f>
        <v>3.3512666072613011</v>
      </c>
    </row>
    <row r="78" spans="1:5">
      <c r="A78" s="146" t="s">
        <v>374</v>
      </c>
      <c r="B78" s="145">
        <f>B67/B73*100</f>
        <v>49.670088980150581</v>
      </c>
      <c r="C78" s="145">
        <f>C67/C73*100</f>
        <v>47.612424055532955</v>
      </c>
      <c r="D78" s="145">
        <f>D67/D73*100</f>
        <v>48.619495233054394</v>
      </c>
    </row>
    <row r="79" spans="1:5">
      <c r="A79" s="146" t="s">
        <v>167</v>
      </c>
      <c r="B79" s="145">
        <f>B72/B73*100</f>
        <v>38.078028747433265</v>
      </c>
      <c r="C79" s="145">
        <f>C72/C73*100</f>
        <v>40.085556444946</v>
      </c>
      <c r="D79" s="145">
        <f>D72/D73*100</f>
        <v>39.103023643782201</v>
      </c>
      <c r="E79" s="28"/>
    </row>
    <row r="80" spans="1:5">
      <c r="A80" s="146"/>
      <c r="B80" s="145">
        <f>SUM(B75:B79)</f>
        <v>100</v>
      </c>
      <c r="C80" s="145">
        <f>SUM(C75:C79)</f>
        <v>100</v>
      </c>
      <c r="D80" s="145">
        <f>SUM(D75:D79)</f>
        <v>100</v>
      </c>
    </row>
    <row r="83" spans="1:3">
      <c r="A83" s="147"/>
      <c r="B83" s="147" t="s">
        <v>7</v>
      </c>
      <c r="C83" s="147" t="s">
        <v>6</v>
      </c>
    </row>
    <row r="84" spans="1:3">
      <c r="A84" s="147" t="s">
        <v>162</v>
      </c>
      <c r="B84" s="148">
        <v>4.8971879223693362</v>
      </c>
      <c r="C84" s="148">
        <v>6.9965776865160851</v>
      </c>
    </row>
    <row r="85" spans="1:3">
      <c r="A85" s="147" t="s">
        <v>375</v>
      </c>
      <c r="B85" s="148">
        <v>2.6296796882176174</v>
      </c>
      <c r="C85" s="148">
        <v>3.3894592744695409</v>
      </c>
    </row>
    <row r="86" spans="1:3">
      <c r="A86" s="147" t="s">
        <v>373</v>
      </c>
      <c r="B86" s="148">
        <v>4.7751518889340874</v>
      </c>
      <c r="C86" s="148">
        <v>1.8658453114305271</v>
      </c>
    </row>
    <row r="87" spans="1:3">
      <c r="A87" s="147" t="s">
        <v>374</v>
      </c>
      <c r="B87" s="148">
        <v>47.612424055532955</v>
      </c>
      <c r="C87" s="148">
        <v>49.670088980150581</v>
      </c>
    </row>
    <row r="88" spans="1:3">
      <c r="A88" s="147" t="s">
        <v>167</v>
      </c>
      <c r="B88" s="148">
        <v>40.085556444946</v>
      </c>
      <c r="C88" s="148">
        <v>38.078028747433265</v>
      </c>
    </row>
    <row r="89" spans="1:3">
      <c r="A89" s="147" t="s">
        <v>12</v>
      </c>
      <c r="B89" s="148">
        <v>100</v>
      </c>
      <c r="C89" s="148">
        <v>100</v>
      </c>
    </row>
    <row r="93" spans="1:3">
      <c r="A93" s="25" t="s">
        <v>422</v>
      </c>
      <c r="B93" s="25" t="s" vm="991">
        <v>353</v>
      </c>
    </row>
    <row r="94" spans="1:3">
      <c r="A94" s="25" t="s">
        <v>362</v>
      </c>
      <c r="B94" s="25" t="s" vm="995">
        <v>363</v>
      </c>
    </row>
    <row r="97" spans="1:4">
      <c r="B97" s="205" t="s">
        <v>7</v>
      </c>
      <c r="C97" s="205" t="s">
        <v>6</v>
      </c>
      <c r="D97" s="205" t="s">
        <v>1</v>
      </c>
    </row>
    <row r="98" spans="1:4">
      <c r="A98" s="25" t="s">
        <v>162</v>
      </c>
      <c r="B98" s="25">
        <v>4455</v>
      </c>
      <c r="C98" s="25">
        <v>6079</v>
      </c>
      <c r="D98" s="25">
        <v>10534</v>
      </c>
    </row>
    <row r="99" spans="1:4">
      <c r="A99" s="25" t="s">
        <v>375</v>
      </c>
      <c r="B99" s="25">
        <v>1735</v>
      </c>
      <c r="C99" s="25">
        <v>2170</v>
      </c>
      <c r="D99" s="25">
        <v>3905</v>
      </c>
    </row>
    <row r="100" spans="1:4">
      <c r="A100" s="25" t="s">
        <v>373</v>
      </c>
      <c r="B100" s="25">
        <v>4302</v>
      </c>
      <c r="C100" s="25">
        <v>1596</v>
      </c>
      <c r="D100" s="25">
        <v>5898</v>
      </c>
    </row>
    <row r="101" spans="1:4">
      <c r="A101" s="25" t="s">
        <v>374</v>
      </c>
      <c r="B101" s="25">
        <v>38332</v>
      </c>
      <c r="C101" s="25">
        <v>38380</v>
      </c>
      <c r="D101" s="25">
        <v>76712</v>
      </c>
    </row>
    <row r="102" spans="1:4">
      <c r="A102" s="25" t="s">
        <v>167</v>
      </c>
      <c r="B102" s="25">
        <v>33328</v>
      </c>
      <c r="C102" s="25">
        <v>29630</v>
      </c>
      <c r="D102" s="25">
        <v>62958</v>
      </c>
    </row>
    <row r="103" spans="1:4">
      <c r="A103" s="25" t="s">
        <v>1</v>
      </c>
      <c r="B103" s="25">
        <v>82152</v>
      </c>
      <c r="C103" s="25">
        <v>77855</v>
      </c>
      <c r="D103" s="25">
        <v>160007</v>
      </c>
    </row>
    <row r="106" spans="1:4">
      <c r="B106" s="205" t="s">
        <v>7</v>
      </c>
      <c r="C106" s="205" t="s">
        <v>6</v>
      </c>
      <c r="D106" s="205" t="s">
        <v>1</v>
      </c>
    </row>
    <row r="107" spans="1:4">
      <c r="A107" s="25" t="s">
        <v>162</v>
      </c>
      <c r="B107" s="206">
        <f>B98/B$103</f>
        <v>5.4228746713409291E-2</v>
      </c>
      <c r="C107" s="206">
        <f>C98/C$103</f>
        <v>7.8081048102241341E-2</v>
      </c>
      <c r="D107" s="206">
        <f>D98/D$103</f>
        <v>6.5834619735386582E-2</v>
      </c>
    </row>
    <row r="108" spans="1:4">
      <c r="A108" s="25" t="s">
        <v>375</v>
      </c>
      <c r="B108" s="206">
        <f t="shared" ref="B108:D112" si="0">B99/B$103</f>
        <v>2.1119388450676794E-2</v>
      </c>
      <c r="C108" s="206">
        <f t="shared" si="0"/>
        <v>2.7872326761287008E-2</v>
      </c>
      <c r="D108" s="206">
        <f t="shared" si="0"/>
        <v>2.4405182273275546E-2</v>
      </c>
    </row>
    <row r="109" spans="1:4">
      <c r="A109" s="25" t="s">
        <v>373</v>
      </c>
      <c r="B109" s="206">
        <f t="shared" si="0"/>
        <v>5.2366345311130588E-2</v>
      </c>
      <c r="C109" s="206">
        <f t="shared" si="0"/>
        <v>2.0499646779269153E-2</v>
      </c>
      <c r="D109" s="206">
        <f t="shared" si="0"/>
        <v>3.6860887336179045E-2</v>
      </c>
    </row>
    <row r="110" spans="1:4">
      <c r="A110" s="25" t="s">
        <v>374</v>
      </c>
      <c r="B110" s="206">
        <f t="shared" si="0"/>
        <v>0.46659850034083161</v>
      </c>
      <c r="C110" s="206">
        <f t="shared" si="0"/>
        <v>0.49296769635861537</v>
      </c>
      <c r="D110" s="206">
        <f t="shared" si="0"/>
        <v>0.4794290249801571</v>
      </c>
    </row>
    <row r="111" spans="1:4">
      <c r="A111" s="25" t="s">
        <v>167</v>
      </c>
      <c r="B111" s="206">
        <f t="shared" si="0"/>
        <v>0.40568701918395172</v>
      </c>
      <c r="C111" s="206">
        <f t="shared" si="0"/>
        <v>0.38057928199858709</v>
      </c>
      <c r="D111" s="206">
        <f t="shared" si="0"/>
        <v>0.3934702856750017</v>
      </c>
    </row>
    <row r="112" spans="1:4">
      <c r="A112" s="25" t="s">
        <v>1</v>
      </c>
      <c r="B112" s="206">
        <f t="shared" si="0"/>
        <v>1</v>
      </c>
      <c r="C112" s="206">
        <f t="shared" si="0"/>
        <v>1</v>
      </c>
      <c r="D112" s="206">
        <f t="shared" si="0"/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2"/>
  <sheetViews>
    <sheetView topLeftCell="A7" workbookViewId="0">
      <selection activeCell="J40" sqref="A31:J40"/>
    </sheetView>
  </sheetViews>
  <sheetFormatPr baseColWidth="10" defaultRowHeight="11.25"/>
  <cols>
    <col min="1" max="1" width="27.83203125" customWidth="1"/>
  </cols>
  <sheetData>
    <row r="1" spans="1:23">
      <c r="A1" t="s">
        <v>0</v>
      </c>
      <c r="B1" t="s">
        <v>172</v>
      </c>
    </row>
    <row r="2" spans="1:23">
      <c r="B2" t="s">
        <v>24</v>
      </c>
      <c r="D2" t="s">
        <v>252</v>
      </c>
      <c r="E2" t="s">
        <v>35</v>
      </c>
      <c r="G2" t="s">
        <v>176</v>
      </c>
      <c r="H2" t="s">
        <v>46</v>
      </c>
      <c r="J2" t="s">
        <v>253</v>
      </c>
      <c r="K2" t="s">
        <v>57</v>
      </c>
      <c r="M2" t="s">
        <v>254</v>
      </c>
      <c r="N2" t="s">
        <v>68</v>
      </c>
      <c r="P2" t="s">
        <v>255</v>
      </c>
      <c r="Q2" t="s">
        <v>79</v>
      </c>
      <c r="S2" t="s">
        <v>256</v>
      </c>
      <c r="T2" t="s">
        <v>177</v>
      </c>
      <c r="V2" t="s">
        <v>257</v>
      </c>
      <c r="W2" t="s">
        <v>1</v>
      </c>
    </row>
    <row r="3" spans="1:23">
      <c r="A3" t="s">
        <v>173</v>
      </c>
      <c r="B3" t="s">
        <v>174</v>
      </c>
      <c r="C3" t="s">
        <v>175</v>
      </c>
      <c r="E3" t="s">
        <v>174</v>
      </c>
      <c r="F3" t="s">
        <v>175</v>
      </c>
      <c r="H3" t="s">
        <v>174</v>
      </c>
      <c r="I3" t="s">
        <v>175</v>
      </c>
      <c r="K3" t="s">
        <v>174</v>
      </c>
      <c r="L3" t="s">
        <v>175</v>
      </c>
      <c r="N3" t="s">
        <v>174</v>
      </c>
      <c r="O3" t="s">
        <v>175</v>
      </c>
      <c r="Q3" t="s">
        <v>174</v>
      </c>
      <c r="R3" t="s">
        <v>175</v>
      </c>
      <c r="T3" t="s">
        <v>174</v>
      </c>
      <c r="U3" t="s">
        <v>175</v>
      </c>
    </row>
    <row r="4" spans="1:23">
      <c r="A4" t="s">
        <v>178</v>
      </c>
      <c r="E4">
        <v>4485</v>
      </c>
      <c r="F4">
        <v>2877</v>
      </c>
      <c r="G4">
        <v>7362</v>
      </c>
      <c r="H4">
        <v>6526</v>
      </c>
      <c r="I4">
        <v>3999</v>
      </c>
      <c r="J4">
        <v>10525</v>
      </c>
      <c r="K4">
        <v>7013</v>
      </c>
      <c r="L4">
        <v>4750</v>
      </c>
      <c r="M4">
        <v>11763</v>
      </c>
      <c r="N4">
        <v>6449</v>
      </c>
      <c r="O4">
        <v>4575</v>
      </c>
      <c r="P4">
        <v>11024</v>
      </c>
      <c r="Q4">
        <v>4692</v>
      </c>
      <c r="R4">
        <v>3954</v>
      </c>
      <c r="S4">
        <v>8646</v>
      </c>
      <c r="T4">
        <v>6040</v>
      </c>
      <c r="U4">
        <v>6942</v>
      </c>
      <c r="V4">
        <v>12982</v>
      </c>
      <c r="W4">
        <v>62302</v>
      </c>
    </row>
    <row r="5" spans="1:23">
      <c r="A5" t="s">
        <v>179</v>
      </c>
      <c r="E5">
        <v>6101</v>
      </c>
      <c r="F5">
        <v>6781</v>
      </c>
      <c r="G5">
        <v>12882</v>
      </c>
      <c r="H5">
        <v>4118</v>
      </c>
      <c r="I5">
        <v>4191</v>
      </c>
      <c r="J5">
        <v>8309</v>
      </c>
      <c r="K5">
        <v>4222</v>
      </c>
      <c r="L5">
        <v>4836</v>
      </c>
      <c r="M5">
        <v>9058</v>
      </c>
      <c r="N5">
        <v>4615</v>
      </c>
      <c r="O5">
        <v>5289</v>
      </c>
      <c r="P5">
        <v>9904</v>
      </c>
      <c r="Q5">
        <v>3094</v>
      </c>
      <c r="R5">
        <v>3642</v>
      </c>
      <c r="S5">
        <v>6736</v>
      </c>
      <c r="T5">
        <v>2536</v>
      </c>
      <c r="U5">
        <v>2932</v>
      </c>
      <c r="V5">
        <v>5468</v>
      </c>
      <c r="W5">
        <v>52357</v>
      </c>
    </row>
    <row r="6" spans="1:23">
      <c r="A6" t="s">
        <v>258</v>
      </c>
      <c r="E6">
        <v>1057</v>
      </c>
      <c r="F6">
        <v>923</v>
      </c>
      <c r="G6">
        <v>1980</v>
      </c>
      <c r="H6">
        <v>1617</v>
      </c>
      <c r="I6">
        <v>1258</v>
      </c>
      <c r="J6">
        <v>2875</v>
      </c>
      <c r="K6">
        <v>2556</v>
      </c>
      <c r="L6">
        <v>2664</v>
      </c>
      <c r="M6">
        <v>5220</v>
      </c>
      <c r="N6">
        <v>3204</v>
      </c>
      <c r="O6">
        <v>3354</v>
      </c>
      <c r="P6">
        <v>6558</v>
      </c>
      <c r="Q6">
        <v>2124</v>
      </c>
      <c r="R6">
        <v>2465</v>
      </c>
      <c r="S6">
        <v>4589</v>
      </c>
      <c r="T6">
        <v>1786</v>
      </c>
      <c r="U6">
        <v>2155</v>
      </c>
      <c r="V6">
        <v>3941</v>
      </c>
      <c r="W6">
        <v>25163</v>
      </c>
    </row>
    <row r="7" spans="1:23">
      <c r="A7" t="s">
        <v>259</v>
      </c>
      <c r="E7">
        <v>5044</v>
      </c>
      <c r="F7">
        <v>5858</v>
      </c>
      <c r="G7">
        <v>10902</v>
      </c>
      <c r="H7">
        <v>2501</v>
      </c>
      <c r="I7">
        <v>2933</v>
      </c>
      <c r="J7">
        <v>5434</v>
      </c>
      <c r="K7">
        <v>1666</v>
      </c>
      <c r="L7">
        <v>2172</v>
      </c>
      <c r="M7">
        <v>3838</v>
      </c>
      <c r="N7">
        <v>1411</v>
      </c>
      <c r="O7">
        <v>1935</v>
      </c>
      <c r="P7">
        <v>3346</v>
      </c>
      <c r="Q7">
        <v>970</v>
      </c>
      <c r="R7">
        <v>1177</v>
      </c>
      <c r="S7">
        <v>2147</v>
      </c>
      <c r="T7">
        <v>750</v>
      </c>
      <c r="U7">
        <v>777</v>
      </c>
      <c r="V7">
        <v>1527</v>
      </c>
      <c r="W7">
        <v>27194</v>
      </c>
    </row>
    <row r="8" spans="1:23">
      <c r="A8" t="s">
        <v>180</v>
      </c>
      <c r="E8">
        <v>1881</v>
      </c>
      <c r="F8">
        <v>1625</v>
      </c>
      <c r="G8">
        <v>3506</v>
      </c>
      <c r="H8">
        <v>5079</v>
      </c>
      <c r="I8">
        <v>4432</v>
      </c>
      <c r="J8">
        <v>9511</v>
      </c>
      <c r="K8">
        <v>4304</v>
      </c>
      <c r="L8">
        <v>3735</v>
      </c>
      <c r="M8">
        <v>8039</v>
      </c>
      <c r="N8">
        <v>3616</v>
      </c>
      <c r="O8">
        <v>3297</v>
      </c>
      <c r="P8">
        <v>6913</v>
      </c>
      <c r="Q8">
        <v>1746</v>
      </c>
      <c r="R8">
        <v>1496</v>
      </c>
      <c r="S8">
        <v>3242</v>
      </c>
      <c r="T8">
        <v>806</v>
      </c>
      <c r="U8">
        <v>501</v>
      </c>
      <c r="V8">
        <v>1307</v>
      </c>
      <c r="W8">
        <v>32518</v>
      </c>
    </row>
    <row r="9" spans="1:23">
      <c r="A9" t="s">
        <v>181</v>
      </c>
      <c r="E9">
        <v>876</v>
      </c>
      <c r="F9">
        <v>1323</v>
      </c>
      <c r="G9">
        <v>2199</v>
      </c>
      <c r="H9">
        <v>3971</v>
      </c>
      <c r="I9">
        <v>5764</v>
      </c>
      <c r="J9">
        <v>9735</v>
      </c>
      <c r="K9">
        <v>2703</v>
      </c>
      <c r="L9">
        <v>3328</v>
      </c>
      <c r="M9">
        <v>6031</v>
      </c>
      <c r="N9">
        <v>1562</v>
      </c>
      <c r="O9">
        <v>1823</v>
      </c>
      <c r="P9">
        <v>3385</v>
      </c>
      <c r="Q9">
        <v>986</v>
      </c>
      <c r="R9">
        <v>913</v>
      </c>
      <c r="S9">
        <v>1899</v>
      </c>
      <c r="T9">
        <v>665</v>
      </c>
      <c r="U9">
        <v>459</v>
      </c>
      <c r="V9">
        <v>1124</v>
      </c>
      <c r="W9">
        <v>24373</v>
      </c>
    </row>
    <row r="10" spans="1:23">
      <c r="A10" t="s">
        <v>182</v>
      </c>
      <c r="E10">
        <v>53</v>
      </c>
      <c r="F10">
        <v>83</v>
      </c>
      <c r="G10">
        <v>136</v>
      </c>
      <c r="H10">
        <v>915</v>
      </c>
      <c r="I10">
        <v>1167</v>
      </c>
      <c r="J10">
        <v>2082</v>
      </c>
      <c r="K10">
        <v>1107</v>
      </c>
      <c r="L10">
        <v>1290</v>
      </c>
      <c r="M10">
        <v>2397</v>
      </c>
      <c r="N10">
        <v>792</v>
      </c>
      <c r="O10">
        <v>851</v>
      </c>
      <c r="P10">
        <v>1643</v>
      </c>
      <c r="Q10">
        <v>451</v>
      </c>
      <c r="R10">
        <v>443</v>
      </c>
      <c r="S10">
        <v>894</v>
      </c>
      <c r="T10">
        <v>231</v>
      </c>
      <c r="U10">
        <v>169</v>
      </c>
      <c r="V10">
        <v>400</v>
      </c>
      <c r="W10">
        <v>7552</v>
      </c>
    </row>
    <row r="11" spans="1:23">
      <c r="A11" t="s">
        <v>183</v>
      </c>
      <c r="E11">
        <v>32</v>
      </c>
      <c r="F11">
        <v>34</v>
      </c>
      <c r="G11">
        <v>66</v>
      </c>
      <c r="H11">
        <v>1018</v>
      </c>
      <c r="I11">
        <v>1659</v>
      </c>
      <c r="J11">
        <v>2677</v>
      </c>
      <c r="K11">
        <v>1736</v>
      </c>
      <c r="L11">
        <v>2004</v>
      </c>
      <c r="M11">
        <v>3740</v>
      </c>
      <c r="N11">
        <v>1658</v>
      </c>
      <c r="O11">
        <v>1371</v>
      </c>
      <c r="P11">
        <v>3029</v>
      </c>
      <c r="Q11">
        <v>1348</v>
      </c>
      <c r="R11">
        <v>838</v>
      </c>
      <c r="S11">
        <v>2186</v>
      </c>
      <c r="T11">
        <v>1021</v>
      </c>
      <c r="U11">
        <v>355</v>
      </c>
      <c r="V11">
        <v>1376</v>
      </c>
      <c r="W11">
        <v>13074</v>
      </c>
    </row>
    <row r="12" spans="1:23">
      <c r="A12" t="s">
        <v>184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W12">
        <v>0</v>
      </c>
    </row>
    <row r="13" spans="1:23">
      <c r="A13" t="s">
        <v>1</v>
      </c>
      <c r="B13">
        <v>0</v>
      </c>
      <c r="C13">
        <v>0</v>
      </c>
      <c r="D13">
        <v>0</v>
      </c>
      <c r="E13">
        <v>13428</v>
      </c>
      <c r="F13">
        <v>12723</v>
      </c>
      <c r="G13">
        <v>26151</v>
      </c>
      <c r="H13">
        <v>21627</v>
      </c>
      <c r="I13">
        <v>21212</v>
      </c>
      <c r="J13">
        <v>42839</v>
      </c>
      <c r="K13">
        <v>21085</v>
      </c>
      <c r="L13">
        <v>19943</v>
      </c>
      <c r="M13">
        <v>41028</v>
      </c>
      <c r="N13">
        <v>18692</v>
      </c>
      <c r="O13">
        <v>17206</v>
      </c>
      <c r="P13">
        <v>35898</v>
      </c>
      <c r="Q13">
        <v>12317</v>
      </c>
      <c r="R13">
        <v>11286</v>
      </c>
      <c r="S13">
        <v>23603</v>
      </c>
      <c r="T13">
        <v>11299</v>
      </c>
      <c r="U13">
        <v>11358</v>
      </c>
      <c r="V13">
        <v>22657</v>
      </c>
      <c r="W13">
        <v>192176</v>
      </c>
    </row>
    <row r="19" spans="1:10">
      <c r="B19" t="s">
        <v>251</v>
      </c>
      <c r="D19" t="s">
        <v>249</v>
      </c>
      <c r="F19" t="s">
        <v>250</v>
      </c>
      <c r="H19" t="s">
        <v>11</v>
      </c>
    </row>
    <row r="20" spans="1:10">
      <c r="B20" t="s">
        <v>174</v>
      </c>
      <c r="C20" t="s">
        <v>175</v>
      </c>
      <c r="D20" t="s">
        <v>174</v>
      </c>
      <c r="E20" t="s">
        <v>175</v>
      </c>
      <c r="F20" t="s">
        <v>174</v>
      </c>
      <c r="G20" t="s">
        <v>175</v>
      </c>
      <c r="H20" t="s">
        <v>174</v>
      </c>
      <c r="I20" t="s">
        <v>175</v>
      </c>
    </row>
    <row r="21" spans="1:10">
      <c r="A21" t="s">
        <v>178</v>
      </c>
      <c r="B21">
        <v>4485</v>
      </c>
      <c r="C21">
        <v>2877</v>
      </c>
      <c r="D21">
        <f>H4+K4</f>
        <v>13539</v>
      </c>
      <c r="E21">
        <f>I4+L4</f>
        <v>8749</v>
      </c>
      <c r="F21">
        <f>N4+Q4</f>
        <v>11141</v>
      </c>
      <c r="G21">
        <f>O4+R4</f>
        <v>8529</v>
      </c>
      <c r="H21">
        <v>6040</v>
      </c>
      <c r="I21">
        <v>6942</v>
      </c>
    </row>
    <row r="22" spans="1:10">
      <c r="A22" t="s">
        <v>258</v>
      </c>
      <c r="B22">
        <v>1057</v>
      </c>
      <c r="C22">
        <v>923</v>
      </c>
      <c r="D22">
        <f t="shared" ref="D22:E27" si="0">H6+K6</f>
        <v>4173</v>
      </c>
      <c r="E22">
        <f t="shared" si="0"/>
        <v>3922</v>
      </c>
      <c r="F22">
        <f t="shared" ref="F22:G27" si="1">N6+Q6</f>
        <v>5328</v>
      </c>
      <c r="G22">
        <f t="shared" si="1"/>
        <v>5819</v>
      </c>
      <c r="H22">
        <v>1786</v>
      </c>
      <c r="I22">
        <v>2155</v>
      </c>
    </row>
    <row r="23" spans="1:10">
      <c r="A23" t="s">
        <v>259</v>
      </c>
      <c r="B23">
        <v>5044</v>
      </c>
      <c r="C23">
        <v>5858</v>
      </c>
      <c r="D23">
        <f t="shared" si="0"/>
        <v>4167</v>
      </c>
      <c r="E23">
        <f t="shared" si="0"/>
        <v>5105</v>
      </c>
      <c r="F23">
        <f t="shared" si="1"/>
        <v>2381</v>
      </c>
      <c r="G23">
        <f t="shared" si="1"/>
        <v>3112</v>
      </c>
      <c r="H23">
        <v>750</v>
      </c>
      <c r="I23">
        <v>777</v>
      </c>
    </row>
    <row r="24" spans="1:10">
      <c r="A24" t="s">
        <v>180</v>
      </c>
      <c r="B24">
        <v>1881</v>
      </c>
      <c r="C24">
        <v>1625</v>
      </c>
      <c r="D24">
        <f t="shared" si="0"/>
        <v>9383</v>
      </c>
      <c r="E24">
        <f t="shared" si="0"/>
        <v>8167</v>
      </c>
      <c r="F24">
        <f t="shared" si="1"/>
        <v>5362</v>
      </c>
      <c r="G24">
        <f t="shared" si="1"/>
        <v>4793</v>
      </c>
      <c r="H24">
        <v>806</v>
      </c>
      <c r="I24">
        <v>501</v>
      </c>
    </row>
    <row r="25" spans="1:10">
      <c r="A25" t="s">
        <v>181</v>
      </c>
      <c r="B25">
        <v>876</v>
      </c>
      <c r="C25">
        <v>1323</v>
      </c>
      <c r="D25">
        <f t="shared" si="0"/>
        <v>6674</v>
      </c>
      <c r="E25">
        <f t="shared" si="0"/>
        <v>9092</v>
      </c>
      <c r="F25">
        <f t="shared" si="1"/>
        <v>2548</v>
      </c>
      <c r="G25">
        <f t="shared" si="1"/>
        <v>2736</v>
      </c>
      <c r="H25">
        <v>665</v>
      </c>
      <c r="I25">
        <v>459</v>
      </c>
    </row>
    <row r="26" spans="1:10">
      <c r="A26" t="s">
        <v>182</v>
      </c>
      <c r="B26">
        <v>53</v>
      </c>
      <c r="C26">
        <v>83</v>
      </c>
      <c r="D26">
        <f t="shared" si="0"/>
        <v>2022</v>
      </c>
      <c r="E26">
        <f t="shared" si="0"/>
        <v>2457</v>
      </c>
      <c r="F26">
        <f t="shared" si="1"/>
        <v>1243</v>
      </c>
      <c r="G26">
        <f t="shared" si="1"/>
        <v>1294</v>
      </c>
      <c r="H26">
        <v>231</v>
      </c>
      <c r="I26">
        <v>169</v>
      </c>
    </row>
    <row r="27" spans="1:10">
      <c r="A27" t="s">
        <v>183</v>
      </c>
      <c r="B27">
        <v>32</v>
      </c>
      <c r="C27">
        <v>34</v>
      </c>
      <c r="D27">
        <f t="shared" si="0"/>
        <v>2754</v>
      </c>
      <c r="E27">
        <f t="shared" si="0"/>
        <v>3663</v>
      </c>
      <c r="F27">
        <f t="shared" si="1"/>
        <v>3006</v>
      </c>
      <c r="G27">
        <f t="shared" si="1"/>
        <v>2209</v>
      </c>
      <c r="H27">
        <v>1021</v>
      </c>
      <c r="I27">
        <v>355</v>
      </c>
    </row>
    <row r="28" spans="1:10">
      <c r="A28" t="s">
        <v>1</v>
      </c>
      <c r="B28">
        <f>SUM(B21:B27)</f>
        <v>13428</v>
      </c>
      <c r="C28">
        <f t="shared" ref="C28:I28" si="2">SUM(C21:C27)</f>
        <v>12723</v>
      </c>
      <c r="D28">
        <f t="shared" si="2"/>
        <v>42712</v>
      </c>
      <c r="E28">
        <f t="shared" si="2"/>
        <v>41155</v>
      </c>
      <c r="F28">
        <f t="shared" si="2"/>
        <v>31009</v>
      </c>
      <c r="G28">
        <f t="shared" si="2"/>
        <v>28492</v>
      </c>
      <c r="H28">
        <f t="shared" si="2"/>
        <v>11299</v>
      </c>
      <c r="I28">
        <f t="shared" si="2"/>
        <v>11358</v>
      </c>
      <c r="J28">
        <f>SUM(B28:I28)</f>
        <v>192176</v>
      </c>
    </row>
    <row r="33" spans="1:9">
      <c r="A33" s="120"/>
      <c r="B33" s="120" t="s">
        <v>251</v>
      </c>
      <c r="C33" s="120"/>
      <c r="D33" s="120" t="s">
        <v>249</v>
      </c>
      <c r="E33" s="120"/>
      <c r="F33" s="120" t="s">
        <v>250</v>
      </c>
      <c r="G33" s="120"/>
      <c r="H33" s="120" t="s">
        <v>11</v>
      </c>
      <c r="I33" s="120"/>
    </row>
    <row r="34" spans="1:9">
      <c r="A34" s="120"/>
      <c r="B34" s="120" t="s">
        <v>175</v>
      </c>
      <c r="C34" s="120" t="s">
        <v>174</v>
      </c>
      <c r="D34" s="120" t="s">
        <v>175</v>
      </c>
      <c r="E34" s="120" t="s">
        <v>174</v>
      </c>
      <c r="F34" s="120" t="s">
        <v>175</v>
      </c>
      <c r="G34" s="120" t="s">
        <v>174</v>
      </c>
      <c r="H34" s="120" t="s">
        <v>175</v>
      </c>
      <c r="I34" s="120" t="s">
        <v>174</v>
      </c>
    </row>
    <row r="35" spans="1:9">
      <c r="A35" s="120" t="s">
        <v>178</v>
      </c>
      <c r="B35" s="121">
        <v>22.612591369959915</v>
      </c>
      <c r="C35" s="121">
        <v>33.400357462019656</v>
      </c>
      <c r="D35" s="121">
        <v>21.258656299356094</v>
      </c>
      <c r="E35" s="121">
        <v>31.69835175126428</v>
      </c>
      <c r="F35" s="121">
        <v>29.934718517478593</v>
      </c>
      <c r="G35" s="121">
        <v>35.928278886774805</v>
      </c>
      <c r="H35" s="121">
        <v>61.119915478077125</v>
      </c>
      <c r="I35" s="121">
        <v>53.456058058235243</v>
      </c>
    </row>
    <row r="36" spans="1:9">
      <c r="A36" s="120" t="s">
        <v>260</v>
      </c>
      <c r="B36" s="121">
        <v>7.2545783227226286</v>
      </c>
      <c r="C36" s="121">
        <v>7.8716115579386363</v>
      </c>
      <c r="D36" s="121">
        <v>9.5298262665532754</v>
      </c>
      <c r="E36" s="121">
        <v>9.7700880314665675</v>
      </c>
      <c r="F36" s="121">
        <v>20.42327670925172</v>
      </c>
      <c r="G36" s="121">
        <v>17.182108420136089</v>
      </c>
      <c r="H36" s="121">
        <v>18.973410811762633</v>
      </c>
      <c r="I36" s="121">
        <v>15.806708558279494</v>
      </c>
    </row>
    <row r="37" spans="1:9">
      <c r="A37" s="120" t="s">
        <v>261</v>
      </c>
      <c r="B37" s="121">
        <v>46.042600015719565</v>
      </c>
      <c r="C37" s="121">
        <v>37.563300565981535</v>
      </c>
      <c r="D37" s="121">
        <v>12.404325112380027</v>
      </c>
      <c r="E37" s="121">
        <v>9.7560404570144232</v>
      </c>
      <c r="F37" s="121">
        <v>10.92236417239927</v>
      </c>
      <c r="G37" s="121">
        <v>7.6784159437582638</v>
      </c>
      <c r="H37" s="121">
        <v>6.8409931325937663</v>
      </c>
      <c r="I37" s="121">
        <v>6.6377555535888133</v>
      </c>
    </row>
    <row r="38" spans="1:9">
      <c r="A38" s="120" t="s">
        <v>180</v>
      </c>
      <c r="B38" s="121">
        <v>12.772144934370825</v>
      </c>
      <c r="C38" s="121">
        <v>14.00804289544236</v>
      </c>
      <c r="D38" s="121">
        <v>19.844490341392298</v>
      </c>
      <c r="E38" s="121">
        <v>21.968065180745459</v>
      </c>
      <c r="F38" s="121">
        <v>16.822265899199778</v>
      </c>
      <c r="G38" s="121">
        <v>17.291754006901222</v>
      </c>
      <c r="H38" s="121">
        <v>4.4109878499735871</v>
      </c>
      <c r="I38" s="121">
        <v>7.1333746349234453</v>
      </c>
    </row>
    <row r="39" spans="1:9">
      <c r="A39" s="120" t="s">
        <v>262</v>
      </c>
      <c r="B39" s="121">
        <v>10.398490921952369</v>
      </c>
      <c r="C39" s="121">
        <v>6.5236818588025018</v>
      </c>
      <c r="D39" s="121">
        <v>22.09209087595675</v>
      </c>
      <c r="E39" s="121">
        <v>15.625585315602173</v>
      </c>
      <c r="F39" s="121">
        <v>9.6026954934718525</v>
      </c>
      <c r="G39" s="121">
        <v>8.2169692669870038</v>
      </c>
      <c r="H39" s="121">
        <v>4.0412044374009515</v>
      </c>
      <c r="I39" s="121">
        <v>5.8854765908487474</v>
      </c>
    </row>
    <row r="40" spans="1:9">
      <c r="A40" s="120" t="s">
        <v>263</v>
      </c>
      <c r="B40" s="121">
        <v>0.65236186434017129</v>
      </c>
      <c r="C40" s="121">
        <v>0.39469764670837054</v>
      </c>
      <c r="D40" s="121">
        <v>5.9701129874863321</v>
      </c>
      <c r="E40" s="121">
        <v>4.7340325903727294</v>
      </c>
      <c r="F40" s="121">
        <v>4.5416257195002103</v>
      </c>
      <c r="G40" s="121">
        <v>4.0085136573252926</v>
      </c>
      <c r="H40" s="121">
        <v>1.4879380172565593</v>
      </c>
      <c r="I40" s="121">
        <v>2.0444287105053545</v>
      </c>
    </row>
    <row r="41" spans="1:9">
      <c r="A41" s="120" t="s">
        <v>264</v>
      </c>
      <c r="B41" s="121">
        <v>0.26723257093452801</v>
      </c>
      <c r="C41" s="121">
        <v>0.23830801310694072</v>
      </c>
      <c r="D41" s="121">
        <v>8.9004981168752266</v>
      </c>
      <c r="E41" s="121">
        <v>6.4478366735343702</v>
      </c>
      <c r="F41" s="121">
        <v>7.7530534886985816</v>
      </c>
      <c r="G41" s="121">
        <v>9.693959818117321</v>
      </c>
      <c r="H41" s="121">
        <v>3.1255502729353761</v>
      </c>
      <c r="I41" s="121">
        <v>9.0361978936189047</v>
      </c>
    </row>
    <row r="42" spans="1:9">
      <c r="A42" s="120" t="s">
        <v>1</v>
      </c>
      <c r="B42" s="121">
        <v>100</v>
      </c>
      <c r="C42" s="121">
        <v>100</v>
      </c>
      <c r="D42" s="121">
        <v>100</v>
      </c>
      <c r="E42" s="121">
        <v>100</v>
      </c>
      <c r="F42" s="121">
        <v>100</v>
      </c>
      <c r="G42" s="121">
        <v>100</v>
      </c>
      <c r="H42" s="121">
        <v>100</v>
      </c>
      <c r="I42" s="121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00"/>
  <sheetViews>
    <sheetView tabSelected="1" zoomScaleNormal="100" workbookViewId="0">
      <selection activeCell="R26" sqref="R26"/>
    </sheetView>
  </sheetViews>
  <sheetFormatPr baseColWidth="10" defaultRowHeight="12.75"/>
  <cols>
    <col min="1" max="1" width="30" style="123" customWidth="1"/>
    <col min="2" max="2" width="16.5" style="123" bestFit="1" customWidth="1"/>
    <col min="3" max="3" width="14.83203125" style="123" customWidth="1"/>
    <col min="4" max="4" width="16.6640625" style="123" bestFit="1" customWidth="1"/>
    <col min="5" max="7" width="13.83203125" style="123" bestFit="1" customWidth="1"/>
    <col min="8" max="9" width="13.5" style="123" bestFit="1" customWidth="1"/>
    <col min="10" max="10" width="18" style="123" customWidth="1"/>
    <col min="11" max="256" width="12" style="123"/>
    <col min="257" max="257" width="30" style="123" customWidth="1"/>
    <col min="258" max="258" width="16.5" style="123" bestFit="1" customWidth="1"/>
    <col min="259" max="259" width="14.83203125" style="123" customWidth="1"/>
    <col min="260" max="260" width="16.6640625" style="123" bestFit="1" customWidth="1"/>
    <col min="261" max="263" width="13.83203125" style="123" bestFit="1" customWidth="1"/>
    <col min="264" max="265" width="13.5" style="123" bestFit="1" customWidth="1"/>
    <col min="266" max="266" width="18" style="123" customWidth="1"/>
    <col min="267" max="512" width="12" style="123"/>
    <col min="513" max="513" width="30" style="123" customWidth="1"/>
    <col min="514" max="514" width="16.5" style="123" bestFit="1" customWidth="1"/>
    <col min="515" max="515" width="14.83203125" style="123" customWidth="1"/>
    <col min="516" max="516" width="16.6640625" style="123" bestFit="1" customWidth="1"/>
    <col min="517" max="519" width="13.83203125" style="123" bestFit="1" customWidth="1"/>
    <col min="520" max="521" width="13.5" style="123" bestFit="1" customWidth="1"/>
    <col min="522" max="522" width="18" style="123" customWidth="1"/>
    <col min="523" max="768" width="12" style="123"/>
    <col min="769" max="769" width="30" style="123" customWidth="1"/>
    <col min="770" max="770" width="16.5" style="123" bestFit="1" customWidth="1"/>
    <col min="771" max="771" width="14.83203125" style="123" customWidth="1"/>
    <col min="772" max="772" width="16.6640625" style="123" bestFit="1" customWidth="1"/>
    <col min="773" max="775" width="13.83203125" style="123" bestFit="1" customWidth="1"/>
    <col min="776" max="777" width="13.5" style="123" bestFit="1" customWidth="1"/>
    <col min="778" max="778" width="18" style="123" customWidth="1"/>
    <col min="779" max="1024" width="12" style="123"/>
    <col min="1025" max="1025" width="30" style="123" customWidth="1"/>
    <col min="1026" max="1026" width="16.5" style="123" bestFit="1" customWidth="1"/>
    <col min="1027" max="1027" width="14.83203125" style="123" customWidth="1"/>
    <col min="1028" max="1028" width="16.6640625" style="123" bestFit="1" customWidth="1"/>
    <col min="1029" max="1031" width="13.83203125" style="123" bestFit="1" customWidth="1"/>
    <col min="1032" max="1033" width="13.5" style="123" bestFit="1" customWidth="1"/>
    <col min="1034" max="1034" width="18" style="123" customWidth="1"/>
    <col min="1035" max="1280" width="12" style="123"/>
    <col min="1281" max="1281" width="30" style="123" customWidth="1"/>
    <col min="1282" max="1282" width="16.5" style="123" bestFit="1" customWidth="1"/>
    <col min="1283" max="1283" width="14.83203125" style="123" customWidth="1"/>
    <col min="1284" max="1284" width="16.6640625" style="123" bestFit="1" customWidth="1"/>
    <col min="1285" max="1287" width="13.83203125" style="123" bestFit="1" customWidth="1"/>
    <col min="1288" max="1289" width="13.5" style="123" bestFit="1" customWidth="1"/>
    <col min="1290" max="1290" width="18" style="123" customWidth="1"/>
    <col min="1291" max="1536" width="12" style="123"/>
    <col min="1537" max="1537" width="30" style="123" customWidth="1"/>
    <col min="1538" max="1538" width="16.5" style="123" bestFit="1" customWidth="1"/>
    <col min="1539" max="1539" width="14.83203125" style="123" customWidth="1"/>
    <col min="1540" max="1540" width="16.6640625" style="123" bestFit="1" customWidth="1"/>
    <col min="1541" max="1543" width="13.83203125" style="123" bestFit="1" customWidth="1"/>
    <col min="1544" max="1545" width="13.5" style="123" bestFit="1" customWidth="1"/>
    <col min="1546" max="1546" width="18" style="123" customWidth="1"/>
    <col min="1547" max="1792" width="12" style="123"/>
    <col min="1793" max="1793" width="30" style="123" customWidth="1"/>
    <col min="1794" max="1794" width="16.5" style="123" bestFit="1" customWidth="1"/>
    <col min="1795" max="1795" width="14.83203125" style="123" customWidth="1"/>
    <col min="1796" max="1796" width="16.6640625" style="123" bestFit="1" customWidth="1"/>
    <col min="1797" max="1799" width="13.83203125" style="123" bestFit="1" customWidth="1"/>
    <col min="1800" max="1801" width="13.5" style="123" bestFit="1" customWidth="1"/>
    <col min="1802" max="1802" width="18" style="123" customWidth="1"/>
    <col min="1803" max="2048" width="12" style="123"/>
    <col min="2049" max="2049" width="30" style="123" customWidth="1"/>
    <col min="2050" max="2050" width="16.5" style="123" bestFit="1" customWidth="1"/>
    <col min="2051" max="2051" width="14.83203125" style="123" customWidth="1"/>
    <col min="2052" max="2052" width="16.6640625" style="123" bestFit="1" customWidth="1"/>
    <col min="2053" max="2055" width="13.83203125" style="123" bestFit="1" customWidth="1"/>
    <col min="2056" max="2057" width="13.5" style="123" bestFit="1" customWidth="1"/>
    <col min="2058" max="2058" width="18" style="123" customWidth="1"/>
    <col min="2059" max="2304" width="12" style="123"/>
    <col min="2305" max="2305" width="30" style="123" customWidth="1"/>
    <col min="2306" max="2306" width="16.5" style="123" bestFit="1" customWidth="1"/>
    <col min="2307" max="2307" width="14.83203125" style="123" customWidth="1"/>
    <col min="2308" max="2308" width="16.6640625" style="123" bestFit="1" customWidth="1"/>
    <col min="2309" max="2311" width="13.83203125" style="123" bestFit="1" customWidth="1"/>
    <col min="2312" max="2313" width="13.5" style="123" bestFit="1" customWidth="1"/>
    <col min="2314" max="2314" width="18" style="123" customWidth="1"/>
    <col min="2315" max="2560" width="12" style="123"/>
    <col min="2561" max="2561" width="30" style="123" customWidth="1"/>
    <col min="2562" max="2562" width="16.5" style="123" bestFit="1" customWidth="1"/>
    <col min="2563" max="2563" width="14.83203125" style="123" customWidth="1"/>
    <col min="2564" max="2564" width="16.6640625" style="123" bestFit="1" customWidth="1"/>
    <col min="2565" max="2567" width="13.83203125" style="123" bestFit="1" customWidth="1"/>
    <col min="2568" max="2569" width="13.5" style="123" bestFit="1" customWidth="1"/>
    <col min="2570" max="2570" width="18" style="123" customWidth="1"/>
    <col min="2571" max="2816" width="12" style="123"/>
    <col min="2817" max="2817" width="30" style="123" customWidth="1"/>
    <col min="2818" max="2818" width="16.5" style="123" bestFit="1" customWidth="1"/>
    <col min="2819" max="2819" width="14.83203125" style="123" customWidth="1"/>
    <col min="2820" max="2820" width="16.6640625" style="123" bestFit="1" customWidth="1"/>
    <col min="2821" max="2823" width="13.83203125" style="123" bestFit="1" customWidth="1"/>
    <col min="2824" max="2825" width="13.5" style="123" bestFit="1" customWidth="1"/>
    <col min="2826" max="2826" width="18" style="123" customWidth="1"/>
    <col min="2827" max="3072" width="12" style="123"/>
    <col min="3073" max="3073" width="30" style="123" customWidth="1"/>
    <col min="3074" max="3074" width="16.5" style="123" bestFit="1" customWidth="1"/>
    <col min="3075" max="3075" width="14.83203125" style="123" customWidth="1"/>
    <col min="3076" max="3076" width="16.6640625" style="123" bestFit="1" customWidth="1"/>
    <col min="3077" max="3079" width="13.83203125" style="123" bestFit="1" customWidth="1"/>
    <col min="3080" max="3081" width="13.5" style="123" bestFit="1" customWidth="1"/>
    <col min="3082" max="3082" width="18" style="123" customWidth="1"/>
    <col min="3083" max="3328" width="12" style="123"/>
    <col min="3329" max="3329" width="30" style="123" customWidth="1"/>
    <col min="3330" max="3330" width="16.5" style="123" bestFit="1" customWidth="1"/>
    <col min="3331" max="3331" width="14.83203125" style="123" customWidth="1"/>
    <col min="3332" max="3332" width="16.6640625" style="123" bestFit="1" customWidth="1"/>
    <col min="3333" max="3335" width="13.83203125" style="123" bestFit="1" customWidth="1"/>
    <col min="3336" max="3337" width="13.5" style="123" bestFit="1" customWidth="1"/>
    <col min="3338" max="3338" width="18" style="123" customWidth="1"/>
    <col min="3339" max="3584" width="12" style="123"/>
    <col min="3585" max="3585" width="30" style="123" customWidth="1"/>
    <col min="3586" max="3586" width="16.5" style="123" bestFit="1" customWidth="1"/>
    <col min="3587" max="3587" width="14.83203125" style="123" customWidth="1"/>
    <col min="3588" max="3588" width="16.6640625" style="123" bestFit="1" customWidth="1"/>
    <col min="3589" max="3591" width="13.83203125" style="123" bestFit="1" customWidth="1"/>
    <col min="3592" max="3593" width="13.5" style="123" bestFit="1" customWidth="1"/>
    <col min="3594" max="3594" width="18" style="123" customWidth="1"/>
    <col min="3595" max="3840" width="12" style="123"/>
    <col min="3841" max="3841" width="30" style="123" customWidth="1"/>
    <col min="3842" max="3842" width="16.5" style="123" bestFit="1" customWidth="1"/>
    <col min="3843" max="3843" width="14.83203125" style="123" customWidth="1"/>
    <col min="3844" max="3844" width="16.6640625" style="123" bestFit="1" customWidth="1"/>
    <col min="3845" max="3847" width="13.83203125" style="123" bestFit="1" customWidth="1"/>
    <col min="3848" max="3849" width="13.5" style="123" bestFit="1" customWidth="1"/>
    <col min="3850" max="3850" width="18" style="123" customWidth="1"/>
    <col min="3851" max="4096" width="12" style="123"/>
    <col min="4097" max="4097" width="30" style="123" customWidth="1"/>
    <col min="4098" max="4098" width="16.5" style="123" bestFit="1" customWidth="1"/>
    <col min="4099" max="4099" width="14.83203125" style="123" customWidth="1"/>
    <col min="4100" max="4100" width="16.6640625" style="123" bestFit="1" customWidth="1"/>
    <col min="4101" max="4103" width="13.83203125" style="123" bestFit="1" customWidth="1"/>
    <col min="4104" max="4105" width="13.5" style="123" bestFit="1" customWidth="1"/>
    <col min="4106" max="4106" width="18" style="123" customWidth="1"/>
    <col min="4107" max="4352" width="12" style="123"/>
    <col min="4353" max="4353" width="30" style="123" customWidth="1"/>
    <col min="4354" max="4354" width="16.5" style="123" bestFit="1" customWidth="1"/>
    <col min="4355" max="4355" width="14.83203125" style="123" customWidth="1"/>
    <col min="4356" max="4356" width="16.6640625" style="123" bestFit="1" customWidth="1"/>
    <col min="4357" max="4359" width="13.83203125" style="123" bestFit="1" customWidth="1"/>
    <col min="4360" max="4361" width="13.5" style="123" bestFit="1" customWidth="1"/>
    <col min="4362" max="4362" width="18" style="123" customWidth="1"/>
    <col min="4363" max="4608" width="12" style="123"/>
    <col min="4609" max="4609" width="30" style="123" customWidth="1"/>
    <col min="4610" max="4610" width="16.5" style="123" bestFit="1" customWidth="1"/>
    <col min="4611" max="4611" width="14.83203125" style="123" customWidth="1"/>
    <col min="4612" max="4612" width="16.6640625" style="123" bestFit="1" customWidth="1"/>
    <col min="4613" max="4615" width="13.83203125" style="123" bestFit="1" customWidth="1"/>
    <col min="4616" max="4617" width="13.5" style="123" bestFit="1" customWidth="1"/>
    <col min="4618" max="4618" width="18" style="123" customWidth="1"/>
    <col min="4619" max="4864" width="12" style="123"/>
    <col min="4865" max="4865" width="30" style="123" customWidth="1"/>
    <col min="4866" max="4866" width="16.5" style="123" bestFit="1" customWidth="1"/>
    <col min="4867" max="4867" width="14.83203125" style="123" customWidth="1"/>
    <col min="4868" max="4868" width="16.6640625" style="123" bestFit="1" customWidth="1"/>
    <col min="4869" max="4871" width="13.83203125" style="123" bestFit="1" customWidth="1"/>
    <col min="4872" max="4873" width="13.5" style="123" bestFit="1" customWidth="1"/>
    <col min="4874" max="4874" width="18" style="123" customWidth="1"/>
    <col min="4875" max="5120" width="12" style="123"/>
    <col min="5121" max="5121" width="30" style="123" customWidth="1"/>
    <col min="5122" max="5122" width="16.5" style="123" bestFit="1" customWidth="1"/>
    <col min="5123" max="5123" width="14.83203125" style="123" customWidth="1"/>
    <col min="5124" max="5124" width="16.6640625" style="123" bestFit="1" customWidth="1"/>
    <col min="5125" max="5127" width="13.83203125" style="123" bestFit="1" customWidth="1"/>
    <col min="5128" max="5129" width="13.5" style="123" bestFit="1" customWidth="1"/>
    <col min="5130" max="5130" width="18" style="123" customWidth="1"/>
    <col min="5131" max="5376" width="12" style="123"/>
    <col min="5377" max="5377" width="30" style="123" customWidth="1"/>
    <col min="5378" max="5378" width="16.5" style="123" bestFit="1" customWidth="1"/>
    <col min="5379" max="5379" width="14.83203125" style="123" customWidth="1"/>
    <col min="5380" max="5380" width="16.6640625" style="123" bestFit="1" customWidth="1"/>
    <col min="5381" max="5383" width="13.83203125" style="123" bestFit="1" customWidth="1"/>
    <col min="5384" max="5385" width="13.5" style="123" bestFit="1" customWidth="1"/>
    <col min="5386" max="5386" width="18" style="123" customWidth="1"/>
    <col min="5387" max="5632" width="12" style="123"/>
    <col min="5633" max="5633" width="30" style="123" customWidth="1"/>
    <col min="5634" max="5634" width="16.5" style="123" bestFit="1" customWidth="1"/>
    <col min="5635" max="5635" width="14.83203125" style="123" customWidth="1"/>
    <col min="5636" max="5636" width="16.6640625" style="123" bestFit="1" customWidth="1"/>
    <col min="5637" max="5639" width="13.83203125" style="123" bestFit="1" customWidth="1"/>
    <col min="5640" max="5641" width="13.5" style="123" bestFit="1" customWidth="1"/>
    <col min="5642" max="5642" width="18" style="123" customWidth="1"/>
    <col min="5643" max="5888" width="12" style="123"/>
    <col min="5889" max="5889" width="30" style="123" customWidth="1"/>
    <col min="5890" max="5890" width="16.5" style="123" bestFit="1" customWidth="1"/>
    <col min="5891" max="5891" width="14.83203125" style="123" customWidth="1"/>
    <col min="5892" max="5892" width="16.6640625" style="123" bestFit="1" customWidth="1"/>
    <col min="5893" max="5895" width="13.83203125" style="123" bestFit="1" customWidth="1"/>
    <col min="5896" max="5897" width="13.5" style="123" bestFit="1" customWidth="1"/>
    <col min="5898" max="5898" width="18" style="123" customWidth="1"/>
    <col min="5899" max="6144" width="12" style="123"/>
    <col min="6145" max="6145" width="30" style="123" customWidth="1"/>
    <col min="6146" max="6146" width="16.5" style="123" bestFit="1" customWidth="1"/>
    <col min="6147" max="6147" width="14.83203125" style="123" customWidth="1"/>
    <col min="6148" max="6148" width="16.6640625" style="123" bestFit="1" customWidth="1"/>
    <col min="6149" max="6151" width="13.83203125" style="123" bestFit="1" customWidth="1"/>
    <col min="6152" max="6153" width="13.5" style="123" bestFit="1" customWidth="1"/>
    <col min="6154" max="6154" width="18" style="123" customWidth="1"/>
    <col min="6155" max="6400" width="12" style="123"/>
    <col min="6401" max="6401" width="30" style="123" customWidth="1"/>
    <col min="6402" max="6402" width="16.5" style="123" bestFit="1" customWidth="1"/>
    <col min="6403" max="6403" width="14.83203125" style="123" customWidth="1"/>
    <col min="6404" max="6404" width="16.6640625" style="123" bestFit="1" customWidth="1"/>
    <col min="6405" max="6407" width="13.83203125" style="123" bestFit="1" customWidth="1"/>
    <col min="6408" max="6409" width="13.5" style="123" bestFit="1" customWidth="1"/>
    <col min="6410" max="6410" width="18" style="123" customWidth="1"/>
    <col min="6411" max="6656" width="12" style="123"/>
    <col min="6657" max="6657" width="30" style="123" customWidth="1"/>
    <col min="6658" max="6658" width="16.5" style="123" bestFit="1" customWidth="1"/>
    <col min="6659" max="6659" width="14.83203125" style="123" customWidth="1"/>
    <col min="6660" max="6660" width="16.6640625" style="123" bestFit="1" customWidth="1"/>
    <col min="6661" max="6663" width="13.83203125" style="123" bestFit="1" customWidth="1"/>
    <col min="6664" max="6665" width="13.5" style="123" bestFit="1" customWidth="1"/>
    <col min="6666" max="6666" width="18" style="123" customWidth="1"/>
    <col min="6667" max="6912" width="12" style="123"/>
    <col min="6913" max="6913" width="30" style="123" customWidth="1"/>
    <col min="6914" max="6914" width="16.5" style="123" bestFit="1" customWidth="1"/>
    <col min="6915" max="6915" width="14.83203125" style="123" customWidth="1"/>
    <col min="6916" max="6916" width="16.6640625" style="123" bestFit="1" customWidth="1"/>
    <col min="6917" max="6919" width="13.83203125" style="123" bestFit="1" customWidth="1"/>
    <col min="6920" max="6921" width="13.5" style="123" bestFit="1" customWidth="1"/>
    <col min="6922" max="6922" width="18" style="123" customWidth="1"/>
    <col min="6923" max="7168" width="12" style="123"/>
    <col min="7169" max="7169" width="30" style="123" customWidth="1"/>
    <col min="7170" max="7170" width="16.5" style="123" bestFit="1" customWidth="1"/>
    <col min="7171" max="7171" width="14.83203125" style="123" customWidth="1"/>
    <col min="7172" max="7172" width="16.6640625" style="123" bestFit="1" customWidth="1"/>
    <col min="7173" max="7175" width="13.83203125" style="123" bestFit="1" customWidth="1"/>
    <col min="7176" max="7177" width="13.5" style="123" bestFit="1" customWidth="1"/>
    <col min="7178" max="7178" width="18" style="123" customWidth="1"/>
    <col min="7179" max="7424" width="12" style="123"/>
    <col min="7425" max="7425" width="30" style="123" customWidth="1"/>
    <col min="7426" max="7426" width="16.5" style="123" bestFit="1" customWidth="1"/>
    <col min="7427" max="7427" width="14.83203125" style="123" customWidth="1"/>
    <col min="7428" max="7428" width="16.6640625" style="123" bestFit="1" customWidth="1"/>
    <col min="7429" max="7431" width="13.83203125" style="123" bestFit="1" customWidth="1"/>
    <col min="7432" max="7433" width="13.5" style="123" bestFit="1" customWidth="1"/>
    <col min="7434" max="7434" width="18" style="123" customWidth="1"/>
    <col min="7435" max="7680" width="12" style="123"/>
    <col min="7681" max="7681" width="30" style="123" customWidth="1"/>
    <col min="7682" max="7682" width="16.5" style="123" bestFit="1" customWidth="1"/>
    <col min="7683" max="7683" width="14.83203125" style="123" customWidth="1"/>
    <col min="7684" max="7684" width="16.6640625" style="123" bestFit="1" customWidth="1"/>
    <col min="7685" max="7687" width="13.83203125" style="123" bestFit="1" customWidth="1"/>
    <col min="7688" max="7689" width="13.5" style="123" bestFit="1" customWidth="1"/>
    <col min="7690" max="7690" width="18" style="123" customWidth="1"/>
    <col min="7691" max="7936" width="12" style="123"/>
    <col min="7937" max="7937" width="30" style="123" customWidth="1"/>
    <col min="7938" max="7938" width="16.5" style="123" bestFit="1" customWidth="1"/>
    <col min="7939" max="7939" width="14.83203125" style="123" customWidth="1"/>
    <col min="7940" max="7940" width="16.6640625" style="123" bestFit="1" customWidth="1"/>
    <col min="7941" max="7943" width="13.83203125" style="123" bestFit="1" customWidth="1"/>
    <col min="7944" max="7945" width="13.5" style="123" bestFit="1" customWidth="1"/>
    <col min="7946" max="7946" width="18" style="123" customWidth="1"/>
    <col min="7947" max="8192" width="12" style="123"/>
    <col min="8193" max="8193" width="30" style="123" customWidth="1"/>
    <col min="8194" max="8194" width="16.5" style="123" bestFit="1" customWidth="1"/>
    <col min="8195" max="8195" width="14.83203125" style="123" customWidth="1"/>
    <col min="8196" max="8196" width="16.6640625" style="123" bestFit="1" customWidth="1"/>
    <col min="8197" max="8199" width="13.83203125" style="123" bestFit="1" customWidth="1"/>
    <col min="8200" max="8201" width="13.5" style="123" bestFit="1" customWidth="1"/>
    <col min="8202" max="8202" width="18" style="123" customWidth="1"/>
    <col min="8203" max="8448" width="12" style="123"/>
    <col min="8449" max="8449" width="30" style="123" customWidth="1"/>
    <col min="8450" max="8450" width="16.5" style="123" bestFit="1" customWidth="1"/>
    <col min="8451" max="8451" width="14.83203125" style="123" customWidth="1"/>
    <col min="8452" max="8452" width="16.6640625" style="123" bestFit="1" customWidth="1"/>
    <col min="8453" max="8455" width="13.83203125" style="123" bestFit="1" customWidth="1"/>
    <col min="8456" max="8457" width="13.5" style="123" bestFit="1" customWidth="1"/>
    <col min="8458" max="8458" width="18" style="123" customWidth="1"/>
    <col min="8459" max="8704" width="12" style="123"/>
    <col min="8705" max="8705" width="30" style="123" customWidth="1"/>
    <col min="8706" max="8706" width="16.5" style="123" bestFit="1" customWidth="1"/>
    <col min="8707" max="8707" width="14.83203125" style="123" customWidth="1"/>
    <col min="8708" max="8708" width="16.6640625" style="123" bestFit="1" customWidth="1"/>
    <col min="8709" max="8711" width="13.83203125" style="123" bestFit="1" customWidth="1"/>
    <col min="8712" max="8713" width="13.5" style="123" bestFit="1" customWidth="1"/>
    <col min="8714" max="8714" width="18" style="123" customWidth="1"/>
    <col min="8715" max="8960" width="12" style="123"/>
    <col min="8961" max="8961" width="30" style="123" customWidth="1"/>
    <col min="8962" max="8962" width="16.5" style="123" bestFit="1" customWidth="1"/>
    <col min="8963" max="8963" width="14.83203125" style="123" customWidth="1"/>
    <col min="8964" max="8964" width="16.6640625" style="123" bestFit="1" customWidth="1"/>
    <col min="8965" max="8967" width="13.83203125" style="123" bestFit="1" customWidth="1"/>
    <col min="8968" max="8969" width="13.5" style="123" bestFit="1" customWidth="1"/>
    <col min="8970" max="8970" width="18" style="123" customWidth="1"/>
    <col min="8971" max="9216" width="12" style="123"/>
    <col min="9217" max="9217" width="30" style="123" customWidth="1"/>
    <col min="9218" max="9218" width="16.5" style="123" bestFit="1" customWidth="1"/>
    <col min="9219" max="9219" width="14.83203125" style="123" customWidth="1"/>
    <col min="9220" max="9220" width="16.6640625" style="123" bestFit="1" customWidth="1"/>
    <col min="9221" max="9223" width="13.83203125" style="123" bestFit="1" customWidth="1"/>
    <col min="9224" max="9225" width="13.5" style="123" bestFit="1" customWidth="1"/>
    <col min="9226" max="9226" width="18" style="123" customWidth="1"/>
    <col min="9227" max="9472" width="12" style="123"/>
    <col min="9473" max="9473" width="30" style="123" customWidth="1"/>
    <col min="9474" max="9474" width="16.5" style="123" bestFit="1" customWidth="1"/>
    <col min="9475" max="9475" width="14.83203125" style="123" customWidth="1"/>
    <col min="9476" max="9476" width="16.6640625" style="123" bestFit="1" customWidth="1"/>
    <col min="9477" max="9479" width="13.83203125" style="123" bestFit="1" customWidth="1"/>
    <col min="9480" max="9481" width="13.5" style="123" bestFit="1" customWidth="1"/>
    <col min="9482" max="9482" width="18" style="123" customWidth="1"/>
    <col min="9483" max="9728" width="12" style="123"/>
    <col min="9729" max="9729" width="30" style="123" customWidth="1"/>
    <col min="9730" max="9730" width="16.5" style="123" bestFit="1" customWidth="1"/>
    <col min="9731" max="9731" width="14.83203125" style="123" customWidth="1"/>
    <col min="9732" max="9732" width="16.6640625" style="123" bestFit="1" customWidth="1"/>
    <col min="9733" max="9735" width="13.83203125" style="123" bestFit="1" customWidth="1"/>
    <col min="9736" max="9737" width="13.5" style="123" bestFit="1" customWidth="1"/>
    <col min="9738" max="9738" width="18" style="123" customWidth="1"/>
    <col min="9739" max="9984" width="12" style="123"/>
    <col min="9985" max="9985" width="30" style="123" customWidth="1"/>
    <col min="9986" max="9986" width="16.5" style="123" bestFit="1" customWidth="1"/>
    <col min="9987" max="9987" width="14.83203125" style="123" customWidth="1"/>
    <col min="9988" max="9988" width="16.6640625" style="123" bestFit="1" customWidth="1"/>
    <col min="9989" max="9991" width="13.83203125" style="123" bestFit="1" customWidth="1"/>
    <col min="9992" max="9993" width="13.5" style="123" bestFit="1" customWidth="1"/>
    <col min="9994" max="9994" width="18" style="123" customWidth="1"/>
    <col min="9995" max="10240" width="12" style="123"/>
    <col min="10241" max="10241" width="30" style="123" customWidth="1"/>
    <col min="10242" max="10242" width="16.5" style="123" bestFit="1" customWidth="1"/>
    <col min="10243" max="10243" width="14.83203125" style="123" customWidth="1"/>
    <col min="10244" max="10244" width="16.6640625" style="123" bestFit="1" customWidth="1"/>
    <col min="10245" max="10247" width="13.83203125" style="123" bestFit="1" customWidth="1"/>
    <col min="10248" max="10249" width="13.5" style="123" bestFit="1" customWidth="1"/>
    <col min="10250" max="10250" width="18" style="123" customWidth="1"/>
    <col min="10251" max="10496" width="12" style="123"/>
    <col min="10497" max="10497" width="30" style="123" customWidth="1"/>
    <col min="10498" max="10498" width="16.5" style="123" bestFit="1" customWidth="1"/>
    <col min="10499" max="10499" width="14.83203125" style="123" customWidth="1"/>
    <col min="10500" max="10500" width="16.6640625" style="123" bestFit="1" customWidth="1"/>
    <col min="10501" max="10503" width="13.83203125" style="123" bestFit="1" customWidth="1"/>
    <col min="10504" max="10505" width="13.5" style="123" bestFit="1" customWidth="1"/>
    <col min="10506" max="10506" width="18" style="123" customWidth="1"/>
    <col min="10507" max="10752" width="12" style="123"/>
    <col min="10753" max="10753" width="30" style="123" customWidth="1"/>
    <col min="10754" max="10754" width="16.5" style="123" bestFit="1" customWidth="1"/>
    <col min="10755" max="10755" width="14.83203125" style="123" customWidth="1"/>
    <col min="10756" max="10756" width="16.6640625" style="123" bestFit="1" customWidth="1"/>
    <col min="10757" max="10759" width="13.83203125" style="123" bestFit="1" customWidth="1"/>
    <col min="10760" max="10761" width="13.5" style="123" bestFit="1" customWidth="1"/>
    <col min="10762" max="10762" width="18" style="123" customWidth="1"/>
    <col min="10763" max="11008" width="12" style="123"/>
    <col min="11009" max="11009" width="30" style="123" customWidth="1"/>
    <col min="11010" max="11010" width="16.5" style="123" bestFit="1" customWidth="1"/>
    <col min="11011" max="11011" width="14.83203125" style="123" customWidth="1"/>
    <col min="11012" max="11012" width="16.6640625" style="123" bestFit="1" customWidth="1"/>
    <col min="11013" max="11015" width="13.83203125" style="123" bestFit="1" customWidth="1"/>
    <col min="11016" max="11017" width="13.5" style="123" bestFit="1" customWidth="1"/>
    <col min="11018" max="11018" width="18" style="123" customWidth="1"/>
    <col min="11019" max="11264" width="12" style="123"/>
    <col min="11265" max="11265" width="30" style="123" customWidth="1"/>
    <col min="11266" max="11266" width="16.5" style="123" bestFit="1" customWidth="1"/>
    <col min="11267" max="11267" width="14.83203125" style="123" customWidth="1"/>
    <col min="11268" max="11268" width="16.6640625" style="123" bestFit="1" customWidth="1"/>
    <col min="11269" max="11271" width="13.83203125" style="123" bestFit="1" customWidth="1"/>
    <col min="11272" max="11273" width="13.5" style="123" bestFit="1" customWidth="1"/>
    <col min="11274" max="11274" width="18" style="123" customWidth="1"/>
    <col min="11275" max="11520" width="12" style="123"/>
    <col min="11521" max="11521" width="30" style="123" customWidth="1"/>
    <col min="11522" max="11522" width="16.5" style="123" bestFit="1" customWidth="1"/>
    <col min="11523" max="11523" width="14.83203125" style="123" customWidth="1"/>
    <col min="11524" max="11524" width="16.6640625" style="123" bestFit="1" customWidth="1"/>
    <col min="11525" max="11527" width="13.83203125" style="123" bestFit="1" customWidth="1"/>
    <col min="11528" max="11529" width="13.5" style="123" bestFit="1" customWidth="1"/>
    <col min="11530" max="11530" width="18" style="123" customWidth="1"/>
    <col min="11531" max="11776" width="12" style="123"/>
    <col min="11777" max="11777" width="30" style="123" customWidth="1"/>
    <col min="11778" max="11778" width="16.5" style="123" bestFit="1" customWidth="1"/>
    <col min="11779" max="11779" width="14.83203125" style="123" customWidth="1"/>
    <col min="11780" max="11780" width="16.6640625" style="123" bestFit="1" customWidth="1"/>
    <col min="11781" max="11783" width="13.83203125" style="123" bestFit="1" customWidth="1"/>
    <col min="11784" max="11785" width="13.5" style="123" bestFit="1" customWidth="1"/>
    <col min="11786" max="11786" width="18" style="123" customWidth="1"/>
    <col min="11787" max="12032" width="12" style="123"/>
    <col min="12033" max="12033" width="30" style="123" customWidth="1"/>
    <col min="12034" max="12034" width="16.5" style="123" bestFit="1" customWidth="1"/>
    <col min="12035" max="12035" width="14.83203125" style="123" customWidth="1"/>
    <col min="12036" max="12036" width="16.6640625" style="123" bestFit="1" customWidth="1"/>
    <col min="12037" max="12039" width="13.83203125" style="123" bestFit="1" customWidth="1"/>
    <col min="12040" max="12041" width="13.5" style="123" bestFit="1" customWidth="1"/>
    <col min="12042" max="12042" width="18" style="123" customWidth="1"/>
    <col min="12043" max="12288" width="12" style="123"/>
    <col min="12289" max="12289" width="30" style="123" customWidth="1"/>
    <col min="12290" max="12290" width="16.5" style="123" bestFit="1" customWidth="1"/>
    <col min="12291" max="12291" width="14.83203125" style="123" customWidth="1"/>
    <col min="12292" max="12292" width="16.6640625" style="123" bestFit="1" customWidth="1"/>
    <col min="12293" max="12295" width="13.83203125" style="123" bestFit="1" customWidth="1"/>
    <col min="12296" max="12297" width="13.5" style="123" bestFit="1" customWidth="1"/>
    <col min="12298" max="12298" width="18" style="123" customWidth="1"/>
    <col min="12299" max="12544" width="12" style="123"/>
    <col min="12545" max="12545" width="30" style="123" customWidth="1"/>
    <col min="12546" max="12546" width="16.5" style="123" bestFit="1" customWidth="1"/>
    <col min="12547" max="12547" width="14.83203125" style="123" customWidth="1"/>
    <col min="12548" max="12548" width="16.6640625" style="123" bestFit="1" customWidth="1"/>
    <col min="12549" max="12551" width="13.83203125" style="123" bestFit="1" customWidth="1"/>
    <col min="12552" max="12553" width="13.5" style="123" bestFit="1" customWidth="1"/>
    <col min="12554" max="12554" width="18" style="123" customWidth="1"/>
    <col min="12555" max="12800" width="12" style="123"/>
    <col min="12801" max="12801" width="30" style="123" customWidth="1"/>
    <col min="12802" max="12802" width="16.5" style="123" bestFit="1" customWidth="1"/>
    <col min="12803" max="12803" width="14.83203125" style="123" customWidth="1"/>
    <col min="12804" max="12804" width="16.6640625" style="123" bestFit="1" customWidth="1"/>
    <col min="12805" max="12807" width="13.83203125" style="123" bestFit="1" customWidth="1"/>
    <col min="12808" max="12809" width="13.5" style="123" bestFit="1" customWidth="1"/>
    <col min="12810" max="12810" width="18" style="123" customWidth="1"/>
    <col min="12811" max="13056" width="12" style="123"/>
    <col min="13057" max="13057" width="30" style="123" customWidth="1"/>
    <col min="13058" max="13058" width="16.5" style="123" bestFit="1" customWidth="1"/>
    <col min="13059" max="13059" width="14.83203125" style="123" customWidth="1"/>
    <col min="13060" max="13060" width="16.6640625" style="123" bestFit="1" customWidth="1"/>
    <col min="13061" max="13063" width="13.83203125" style="123" bestFit="1" customWidth="1"/>
    <col min="13064" max="13065" width="13.5" style="123" bestFit="1" customWidth="1"/>
    <col min="13066" max="13066" width="18" style="123" customWidth="1"/>
    <col min="13067" max="13312" width="12" style="123"/>
    <col min="13313" max="13313" width="30" style="123" customWidth="1"/>
    <col min="13314" max="13314" width="16.5" style="123" bestFit="1" customWidth="1"/>
    <col min="13315" max="13315" width="14.83203125" style="123" customWidth="1"/>
    <col min="13316" max="13316" width="16.6640625" style="123" bestFit="1" customWidth="1"/>
    <col min="13317" max="13319" width="13.83203125" style="123" bestFit="1" customWidth="1"/>
    <col min="13320" max="13321" width="13.5" style="123" bestFit="1" customWidth="1"/>
    <col min="13322" max="13322" width="18" style="123" customWidth="1"/>
    <col min="13323" max="13568" width="12" style="123"/>
    <col min="13569" max="13569" width="30" style="123" customWidth="1"/>
    <col min="13570" max="13570" width="16.5" style="123" bestFit="1" customWidth="1"/>
    <col min="13571" max="13571" width="14.83203125" style="123" customWidth="1"/>
    <col min="13572" max="13572" width="16.6640625" style="123" bestFit="1" customWidth="1"/>
    <col min="13573" max="13575" width="13.83203125" style="123" bestFit="1" customWidth="1"/>
    <col min="13576" max="13577" width="13.5" style="123" bestFit="1" customWidth="1"/>
    <col min="13578" max="13578" width="18" style="123" customWidth="1"/>
    <col min="13579" max="13824" width="12" style="123"/>
    <col min="13825" max="13825" width="30" style="123" customWidth="1"/>
    <col min="13826" max="13826" width="16.5" style="123" bestFit="1" customWidth="1"/>
    <col min="13827" max="13827" width="14.83203125" style="123" customWidth="1"/>
    <col min="13828" max="13828" width="16.6640625" style="123" bestFit="1" customWidth="1"/>
    <col min="13829" max="13831" width="13.83203125" style="123" bestFit="1" customWidth="1"/>
    <col min="13832" max="13833" width="13.5" style="123" bestFit="1" customWidth="1"/>
    <col min="13834" max="13834" width="18" style="123" customWidth="1"/>
    <col min="13835" max="14080" width="12" style="123"/>
    <col min="14081" max="14081" width="30" style="123" customWidth="1"/>
    <col min="14082" max="14082" width="16.5" style="123" bestFit="1" customWidth="1"/>
    <col min="14083" max="14083" width="14.83203125" style="123" customWidth="1"/>
    <col min="14084" max="14084" width="16.6640625" style="123" bestFit="1" customWidth="1"/>
    <col min="14085" max="14087" width="13.83203125" style="123" bestFit="1" customWidth="1"/>
    <col min="14088" max="14089" width="13.5" style="123" bestFit="1" customWidth="1"/>
    <col min="14090" max="14090" width="18" style="123" customWidth="1"/>
    <col min="14091" max="14336" width="12" style="123"/>
    <col min="14337" max="14337" width="30" style="123" customWidth="1"/>
    <col min="14338" max="14338" width="16.5" style="123" bestFit="1" customWidth="1"/>
    <col min="14339" max="14339" width="14.83203125" style="123" customWidth="1"/>
    <col min="14340" max="14340" width="16.6640625" style="123" bestFit="1" customWidth="1"/>
    <col min="14341" max="14343" width="13.83203125" style="123" bestFit="1" customWidth="1"/>
    <col min="14344" max="14345" width="13.5" style="123" bestFit="1" customWidth="1"/>
    <col min="14346" max="14346" width="18" style="123" customWidth="1"/>
    <col min="14347" max="14592" width="12" style="123"/>
    <col min="14593" max="14593" width="30" style="123" customWidth="1"/>
    <col min="14594" max="14594" width="16.5" style="123" bestFit="1" customWidth="1"/>
    <col min="14595" max="14595" width="14.83203125" style="123" customWidth="1"/>
    <col min="14596" max="14596" width="16.6640625" style="123" bestFit="1" customWidth="1"/>
    <col min="14597" max="14599" width="13.83203125" style="123" bestFit="1" customWidth="1"/>
    <col min="14600" max="14601" width="13.5" style="123" bestFit="1" customWidth="1"/>
    <col min="14602" max="14602" width="18" style="123" customWidth="1"/>
    <col min="14603" max="14848" width="12" style="123"/>
    <col min="14849" max="14849" width="30" style="123" customWidth="1"/>
    <col min="14850" max="14850" width="16.5" style="123" bestFit="1" customWidth="1"/>
    <col min="14851" max="14851" width="14.83203125" style="123" customWidth="1"/>
    <col min="14852" max="14852" width="16.6640625" style="123" bestFit="1" customWidth="1"/>
    <col min="14853" max="14855" width="13.83203125" style="123" bestFit="1" customWidth="1"/>
    <col min="14856" max="14857" width="13.5" style="123" bestFit="1" customWidth="1"/>
    <col min="14858" max="14858" width="18" style="123" customWidth="1"/>
    <col min="14859" max="15104" width="12" style="123"/>
    <col min="15105" max="15105" width="30" style="123" customWidth="1"/>
    <col min="15106" max="15106" width="16.5" style="123" bestFit="1" customWidth="1"/>
    <col min="15107" max="15107" width="14.83203125" style="123" customWidth="1"/>
    <col min="15108" max="15108" width="16.6640625" style="123" bestFit="1" customWidth="1"/>
    <col min="15109" max="15111" width="13.83203125" style="123" bestFit="1" customWidth="1"/>
    <col min="15112" max="15113" width="13.5" style="123" bestFit="1" customWidth="1"/>
    <col min="15114" max="15114" width="18" style="123" customWidth="1"/>
    <col min="15115" max="15360" width="12" style="123"/>
    <col min="15361" max="15361" width="30" style="123" customWidth="1"/>
    <col min="15362" max="15362" width="16.5" style="123" bestFit="1" customWidth="1"/>
    <col min="15363" max="15363" width="14.83203125" style="123" customWidth="1"/>
    <col min="15364" max="15364" width="16.6640625" style="123" bestFit="1" customWidth="1"/>
    <col min="15365" max="15367" width="13.83203125" style="123" bestFit="1" customWidth="1"/>
    <col min="15368" max="15369" width="13.5" style="123" bestFit="1" customWidth="1"/>
    <col min="15370" max="15370" width="18" style="123" customWidth="1"/>
    <col min="15371" max="15616" width="12" style="123"/>
    <col min="15617" max="15617" width="30" style="123" customWidth="1"/>
    <col min="15618" max="15618" width="16.5" style="123" bestFit="1" customWidth="1"/>
    <col min="15619" max="15619" width="14.83203125" style="123" customWidth="1"/>
    <col min="15620" max="15620" width="16.6640625" style="123" bestFit="1" customWidth="1"/>
    <col min="15621" max="15623" width="13.83203125" style="123" bestFit="1" customWidth="1"/>
    <col min="15624" max="15625" width="13.5" style="123" bestFit="1" customWidth="1"/>
    <col min="15626" max="15626" width="18" style="123" customWidth="1"/>
    <col min="15627" max="15872" width="12" style="123"/>
    <col min="15873" max="15873" width="30" style="123" customWidth="1"/>
    <col min="15874" max="15874" width="16.5" style="123" bestFit="1" customWidth="1"/>
    <col min="15875" max="15875" width="14.83203125" style="123" customWidth="1"/>
    <col min="15876" max="15876" width="16.6640625" style="123" bestFit="1" customWidth="1"/>
    <col min="15877" max="15879" width="13.83203125" style="123" bestFit="1" customWidth="1"/>
    <col min="15880" max="15881" width="13.5" style="123" bestFit="1" customWidth="1"/>
    <col min="15882" max="15882" width="18" style="123" customWidth="1"/>
    <col min="15883" max="16128" width="12" style="123"/>
    <col min="16129" max="16129" width="30" style="123" customWidth="1"/>
    <col min="16130" max="16130" width="16.5" style="123" bestFit="1" customWidth="1"/>
    <col min="16131" max="16131" width="14.83203125" style="123" customWidth="1"/>
    <col min="16132" max="16132" width="16.6640625" style="123" bestFit="1" customWidth="1"/>
    <col min="16133" max="16135" width="13.83203125" style="123" bestFit="1" customWidth="1"/>
    <col min="16136" max="16137" width="13.5" style="123" bestFit="1" customWidth="1"/>
    <col min="16138" max="16138" width="18" style="123" customWidth="1"/>
    <col min="16139" max="16384" width="12" style="123"/>
  </cols>
  <sheetData>
    <row r="1" spans="1:18">
      <c r="A1" s="131"/>
      <c r="B1" s="136"/>
      <c r="C1" s="136"/>
      <c r="D1" s="136"/>
      <c r="E1" s="136"/>
      <c r="F1" s="136"/>
      <c r="G1" s="136"/>
      <c r="H1" s="136"/>
      <c r="I1" s="136"/>
    </row>
    <row r="2" spans="1:18">
      <c r="A2" s="131" t="s">
        <v>330</v>
      </c>
      <c r="B2" s="213" t="s">
        <v>251</v>
      </c>
      <c r="C2" s="213"/>
      <c r="D2" s="213" t="s">
        <v>249</v>
      </c>
      <c r="E2" s="213"/>
      <c r="F2" s="213" t="s">
        <v>250</v>
      </c>
      <c r="G2" s="213"/>
      <c r="H2" s="213" t="s">
        <v>11</v>
      </c>
      <c r="I2" s="213"/>
    </row>
    <row r="3" spans="1:18">
      <c r="A3" s="131"/>
      <c r="B3" s="140" t="s">
        <v>325</v>
      </c>
      <c r="C3" s="140" t="s">
        <v>331</v>
      </c>
      <c r="D3" s="140" t="s">
        <v>325</v>
      </c>
      <c r="E3" s="140" t="s">
        <v>331</v>
      </c>
      <c r="F3" s="140" t="s">
        <v>325</v>
      </c>
      <c r="G3" s="140" t="s">
        <v>331</v>
      </c>
      <c r="H3" s="140" t="s">
        <v>325</v>
      </c>
      <c r="I3" s="140" t="s">
        <v>331</v>
      </c>
    </row>
    <row r="4" spans="1:18">
      <c r="A4" s="123" t="s">
        <v>332</v>
      </c>
      <c r="B4" s="141">
        <v>75</v>
      </c>
      <c r="C4" s="141">
        <v>94</v>
      </c>
      <c r="D4" s="141">
        <v>527</v>
      </c>
      <c r="E4" s="141">
        <v>870</v>
      </c>
      <c r="F4" s="141">
        <v>999</v>
      </c>
      <c r="G4" s="141">
        <v>1255</v>
      </c>
      <c r="H4" s="141">
        <v>1898</v>
      </c>
      <c r="I4" s="141">
        <v>1644</v>
      </c>
    </row>
    <row r="5" spans="1:18">
      <c r="A5" s="123" t="s">
        <v>179</v>
      </c>
      <c r="B5" s="141">
        <v>3789</v>
      </c>
      <c r="C5" s="141">
        <v>5283</v>
      </c>
      <c r="D5" s="141">
        <v>13945</v>
      </c>
      <c r="E5" s="141">
        <v>18213</v>
      </c>
      <c r="F5" s="141">
        <v>12192</v>
      </c>
      <c r="G5" s="141">
        <v>12817</v>
      </c>
      <c r="H5" s="141">
        <v>5704</v>
      </c>
      <c r="I5" s="141">
        <v>5047</v>
      </c>
    </row>
    <row r="6" spans="1:18">
      <c r="A6" s="123" t="s">
        <v>333</v>
      </c>
      <c r="B6" s="141">
        <v>5528</v>
      </c>
      <c r="C6" s="141">
        <v>4238</v>
      </c>
      <c r="D6" s="141">
        <v>5403</v>
      </c>
      <c r="E6" s="141">
        <v>4454</v>
      </c>
      <c r="F6" s="141">
        <v>2536</v>
      </c>
      <c r="G6" s="141">
        <v>2452</v>
      </c>
      <c r="H6" s="141">
        <v>616</v>
      </c>
      <c r="I6" s="141">
        <v>602</v>
      </c>
    </row>
    <row r="7" spans="1:18">
      <c r="A7" s="123" t="s">
        <v>262</v>
      </c>
      <c r="B7" s="141">
        <v>1090</v>
      </c>
      <c r="C7" s="141">
        <v>705</v>
      </c>
      <c r="D7" s="141">
        <v>7029</v>
      </c>
      <c r="E7" s="141">
        <v>5129</v>
      </c>
      <c r="F7" s="141">
        <v>1978</v>
      </c>
      <c r="G7" s="141">
        <v>2274</v>
      </c>
      <c r="H7" s="141">
        <v>291</v>
      </c>
      <c r="I7" s="141">
        <v>513</v>
      </c>
    </row>
    <row r="8" spans="1:18">
      <c r="A8" s="123" t="s">
        <v>334</v>
      </c>
      <c r="B8" s="141">
        <v>1603</v>
      </c>
      <c r="C8" s="141">
        <v>1829</v>
      </c>
      <c r="D8" s="141">
        <v>7433</v>
      </c>
      <c r="E8" s="141">
        <v>8396</v>
      </c>
      <c r="F8" s="141">
        <v>3237</v>
      </c>
      <c r="G8" s="141">
        <v>3581</v>
      </c>
      <c r="H8" s="141">
        <v>221</v>
      </c>
      <c r="I8" s="141">
        <v>368</v>
      </c>
    </row>
    <row r="9" spans="1:18">
      <c r="A9" s="123" t="s">
        <v>335</v>
      </c>
      <c r="B9" s="141">
        <v>203</v>
      </c>
      <c r="C9" s="141">
        <v>137</v>
      </c>
      <c r="D9" s="141">
        <v>4736</v>
      </c>
      <c r="E9" s="141">
        <v>4106</v>
      </c>
      <c r="F9" s="141">
        <v>2300</v>
      </c>
      <c r="G9" s="141">
        <v>3305</v>
      </c>
      <c r="H9" s="141">
        <v>231</v>
      </c>
      <c r="I9" s="141">
        <v>705</v>
      </c>
      <c r="K9" s="142"/>
      <c r="L9" s="142"/>
      <c r="M9" s="142"/>
      <c r="N9" s="142"/>
      <c r="O9" s="142"/>
      <c r="P9" s="142"/>
      <c r="Q9" s="142"/>
      <c r="R9" s="142"/>
    </row>
    <row r="10" spans="1:18">
      <c r="A10" s="131" t="s">
        <v>12</v>
      </c>
      <c r="B10" s="141">
        <f t="shared" ref="B10:I10" si="0">SUM(B4:B9)</f>
        <v>12288</v>
      </c>
      <c r="C10" s="141">
        <f t="shared" si="0"/>
        <v>12286</v>
      </c>
      <c r="D10" s="141">
        <f t="shared" si="0"/>
        <v>39073</v>
      </c>
      <c r="E10" s="141">
        <f t="shared" si="0"/>
        <v>41168</v>
      </c>
      <c r="F10" s="141">
        <f t="shared" si="0"/>
        <v>23242</v>
      </c>
      <c r="G10" s="141">
        <f t="shared" si="0"/>
        <v>25684</v>
      </c>
      <c r="H10" s="141">
        <f t="shared" si="0"/>
        <v>8961</v>
      </c>
      <c r="I10" s="141">
        <f t="shared" si="0"/>
        <v>8879</v>
      </c>
      <c r="K10" s="142"/>
      <c r="L10" s="142"/>
      <c r="M10" s="142"/>
      <c r="N10" s="142"/>
      <c r="O10" s="142"/>
      <c r="P10" s="142"/>
      <c r="Q10" s="142"/>
      <c r="R10" s="142"/>
    </row>
    <row r="11" spans="1:18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42"/>
      <c r="L11" s="142"/>
      <c r="M11" s="142"/>
      <c r="N11" s="142"/>
      <c r="O11" s="142"/>
      <c r="P11" s="142"/>
      <c r="Q11" s="142"/>
      <c r="R11" s="142"/>
    </row>
    <row r="12" spans="1:18">
      <c r="A12" s="248" t="s">
        <v>336</v>
      </c>
      <c r="B12" s="249" t="s">
        <v>251</v>
      </c>
      <c r="C12" s="249"/>
      <c r="D12" s="249" t="s">
        <v>249</v>
      </c>
      <c r="E12" s="249"/>
      <c r="F12" s="249" t="s">
        <v>250</v>
      </c>
      <c r="G12" s="249"/>
      <c r="H12" s="249" t="s">
        <v>11</v>
      </c>
      <c r="I12" s="249"/>
      <c r="J12" s="133"/>
      <c r="K12" s="142"/>
      <c r="L12" s="142"/>
      <c r="M12" s="142"/>
      <c r="N12" s="142"/>
      <c r="O12" s="142"/>
      <c r="P12" s="142"/>
      <c r="Q12" s="142"/>
      <c r="R12" s="142"/>
    </row>
    <row r="13" spans="1:18">
      <c r="A13" s="250" t="s">
        <v>330</v>
      </c>
      <c r="B13" s="210"/>
      <c r="C13" s="210"/>
      <c r="D13" s="210"/>
      <c r="E13" s="210"/>
      <c r="F13" s="210"/>
      <c r="G13" s="210"/>
      <c r="H13" s="210"/>
      <c r="I13" s="210"/>
      <c r="J13" s="133"/>
      <c r="K13" s="142"/>
      <c r="L13" s="142"/>
      <c r="M13" s="142"/>
      <c r="N13" s="142"/>
      <c r="O13" s="142"/>
      <c r="P13" s="142"/>
      <c r="Q13" s="142"/>
      <c r="R13" s="142"/>
    </row>
    <row r="14" spans="1:18">
      <c r="A14" s="250"/>
      <c r="B14" s="210" t="s">
        <v>325</v>
      </c>
      <c r="C14" s="210" t="s">
        <v>331</v>
      </c>
      <c r="D14" s="210" t="s">
        <v>325</v>
      </c>
      <c r="E14" s="210" t="s">
        <v>331</v>
      </c>
      <c r="F14" s="210" t="s">
        <v>325</v>
      </c>
      <c r="G14" s="210" t="s">
        <v>331</v>
      </c>
      <c r="H14" s="210" t="s">
        <v>325</v>
      </c>
      <c r="I14" s="210" t="s">
        <v>331</v>
      </c>
      <c r="J14" s="133"/>
      <c r="K14" s="142"/>
      <c r="L14" s="142"/>
      <c r="M14" s="142"/>
      <c r="N14" s="142"/>
      <c r="O14" s="142"/>
      <c r="P14" s="142"/>
      <c r="Q14" s="142"/>
      <c r="R14" s="142"/>
    </row>
    <row r="15" spans="1:18" ht="15.75">
      <c r="A15" s="133" t="s">
        <v>332</v>
      </c>
      <c r="B15" s="251">
        <f t="shared" ref="B15:I21" si="1">B4/B$10</f>
        <v>6.103515625E-3</v>
      </c>
      <c r="C15" s="251">
        <f t="shared" si="1"/>
        <v>7.6509848608171905E-3</v>
      </c>
      <c r="D15" s="251">
        <f t="shared" si="1"/>
        <v>1.3487574539963658E-2</v>
      </c>
      <c r="E15" s="251">
        <f t="shared" si="1"/>
        <v>2.1132918771861641E-2</v>
      </c>
      <c r="F15" s="251">
        <f t="shared" si="1"/>
        <v>4.2982531623784528E-2</v>
      </c>
      <c r="G15" s="251">
        <f t="shared" si="1"/>
        <v>4.8863105435290453E-2</v>
      </c>
      <c r="H15" s="251">
        <f t="shared" si="1"/>
        <v>0.21180671800022319</v>
      </c>
      <c r="I15" s="251">
        <f t="shared" si="1"/>
        <v>0.18515598603446334</v>
      </c>
      <c r="J15" s="252"/>
      <c r="K15" s="142"/>
      <c r="L15" s="142"/>
      <c r="M15" s="142"/>
      <c r="N15" s="142"/>
      <c r="O15" s="142"/>
      <c r="P15" s="142"/>
      <c r="Q15" s="142"/>
      <c r="R15" s="142"/>
    </row>
    <row r="16" spans="1:18">
      <c r="A16" s="133" t="s">
        <v>179</v>
      </c>
      <c r="B16" s="251">
        <f t="shared" si="1"/>
        <v>0.308349609375</v>
      </c>
      <c r="C16" s="251">
        <f t="shared" si="1"/>
        <v>0.43000162786911933</v>
      </c>
      <c r="D16" s="251">
        <f t="shared" si="1"/>
        <v>0.35689606633736853</v>
      </c>
      <c r="E16" s="251">
        <f t="shared" si="1"/>
        <v>0.44240672366886902</v>
      </c>
      <c r="F16" s="251">
        <f t="shared" si="1"/>
        <v>0.5245675931503313</v>
      </c>
      <c r="G16" s="251">
        <f t="shared" si="1"/>
        <v>0.49902663136583086</v>
      </c>
      <c r="H16" s="251">
        <f t="shared" si="1"/>
        <v>0.63653610088159807</v>
      </c>
      <c r="I16" s="251">
        <f t="shared" si="1"/>
        <v>0.56841986710215109</v>
      </c>
      <c r="J16" s="133"/>
      <c r="K16" s="142"/>
      <c r="L16" s="142"/>
      <c r="M16" s="142"/>
      <c r="N16" s="142"/>
      <c r="O16" s="142"/>
      <c r="P16" s="142"/>
      <c r="Q16" s="142"/>
      <c r="R16" s="142"/>
    </row>
    <row r="17" spans="1:18">
      <c r="A17" s="133" t="s">
        <v>333</v>
      </c>
      <c r="B17" s="251">
        <f t="shared" si="1"/>
        <v>0.44986979166666669</v>
      </c>
      <c r="C17" s="251">
        <f t="shared" si="1"/>
        <v>0.34494546638450269</v>
      </c>
      <c r="D17" s="251">
        <f t="shared" si="1"/>
        <v>0.13827963043533897</v>
      </c>
      <c r="E17" s="251">
        <f t="shared" si="1"/>
        <v>0.10819082782743879</v>
      </c>
      <c r="F17" s="251">
        <f t="shared" si="1"/>
        <v>0.1091128130109285</v>
      </c>
      <c r="G17" s="251">
        <f t="shared" si="1"/>
        <v>9.5467995639308523E-2</v>
      </c>
      <c r="H17" s="251">
        <f t="shared" si="1"/>
        <v>6.8742327865193617E-2</v>
      </c>
      <c r="I17" s="251">
        <f t="shared" si="1"/>
        <v>6.7800427976123442E-2</v>
      </c>
      <c r="J17" s="133"/>
      <c r="K17" s="142"/>
      <c r="L17" s="142"/>
      <c r="M17" s="142"/>
      <c r="N17" s="142"/>
      <c r="O17" s="142"/>
      <c r="P17" s="142"/>
      <c r="Q17" s="142"/>
      <c r="R17" s="142"/>
    </row>
    <row r="18" spans="1:18">
      <c r="A18" s="133" t="s">
        <v>262</v>
      </c>
      <c r="B18" s="251">
        <f t="shared" si="1"/>
        <v>8.8704427083333329E-2</v>
      </c>
      <c r="C18" s="251">
        <f t="shared" si="1"/>
        <v>5.7382386456128927E-2</v>
      </c>
      <c r="D18" s="251">
        <f t="shared" si="1"/>
        <v>0.17989404448084356</v>
      </c>
      <c r="E18" s="251">
        <f t="shared" si="1"/>
        <v>0.12458705790905558</v>
      </c>
      <c r="F18" s="251">
        <f t="shared" si="1"/>
        <v>8.5104552103949752E-2</v>
      </c>
      <c r="G18" s="251">
        <f t="shared" si="1"/>
        <v>8.8537610964024294E-2</v>
      </c>
      <c r="H18" s="251">
        <f t="shared" si="1"/>
        <v>3.247405423501841E-2</v>
      </c>
      <c r="I18" s="251">
        <f t="shared" si="1"/>
        <v>5.7776776664038743E-2</v>
      </c>
      <c r="J18" s="133"/>
      <c r="K18" s="142"/>
      <c r="L18" s="142"/>
      <c r="M18" s="142"/>
      <c r="N18" s="142"/>
      <c r="O18" s="142"/>
      <c r="P18" s="142"/>
      <c r="Q18" s="142"/>
      <c r="R18" s="142"/>
    </row>
    <row r="19" spans="1:18">
      <c r="A19" s="133" t="s">
        <v>334</v>
      </c>
      <c r="B19" s="251">
        <f t="shared" si="1"/>
        <v>0.13045247395833334</v>
      </c>
      <c r="C19" s="251">
        <f t="shared" si="1"/>
        <v>0.14886863096207065</v>
      </c>
      <c r="D19" s="251">
        <f t="shared" si="1"/>
        <v>0.19023366519079671</v>
      </c>
      <c r="E19" s="251">
        <f t="shared" si="1"/>
        <v>0.20394481150408084</v>
      </c>
      <c r="F19" s="251">
        <f t="shared" si="1"/>
        <v>0.13927372859478529</v>
      </c>
      <c r="G19" s="251">
        <f t="shared" si="1"/>
        <v>0.13942532315838654</v>
      </c>
      <c r="H19" s="251">
        <f t="shared" si="1"/>
        <v>2.4662426068519139E-2</v>
      </c>
      <c r="I19" s="251">
        <f t="shared" si="1"/>
        <v>4.1446108796035587E-2</v>
      </c>
      <c r="J19" s="133"/>
      <c r="K19" s="142"/>
      <c r="L19" s="142"/>
      <c r="M19" s="142"/>
      <c r="N19" s="142"/>
      <c r="O19" s="142"/>
      <c r="P19" s="142"/>
      <c r="Q19" s="142"/>
      <c r="R19" s="142"/>
    </row>
    <row r="20" spans="1:18">
      <c r="A20" s="133" t="s">
        <v>335</v>
      </c>
      <c r="B20" s="251">
        <f t="shared" si="1"/>
        <v>1.6520182291666668E-2</v>
      </c>
      <c r="C20" s="251">
        <f t="shared" si="1"/>
        <v>1.1150903467361225E-2</v>
      </c>
      <c r="D20" s="251">
        <f t="shared" si="1"/>
        <v>0.12120901901568858</v>
      </c>
      <c r="E20" s="251">
        <f t="shared" si="1"/>
        <v>9.9737660318694132E-2</v>
      </c>
      <c r="F20" s="251">
        <f t="shared" si="1"/>
        <v>9.8958781516220631E-2</v>
      </c>
      <c r="G20" s="251">
        <f t="shared" si="1"/>
        <v>0.12867933343715932</v>
      </c>
      <c r="H20" s="251">
        <f t="shared" si="1"/>
        <v>2.5778372949447605E-2</v>
      </c>
      <c r="I20" s="251">
        <f t="shared" si="1"/>
        <v>7.9400833427187748E-2</v>
      </c>
      <c r="J20" s="133"/>
      <c r="K20" s="142"/>
      <c r="L20" s="142"/>
      <c r="M20" s="142"/>
      <c r="N20" s="142"/>
      <c r="O20" s="142"/>
      <c r="P20" s="142"/>
      <c r="Q20" s="142"/>
      <c r="R20" s="142"/>
    </row>
    <row r="21" spans="1:18">
      <c r="A21" s="250" t="s">
        <v>12</v>
      </c>
      <c r="B21" s="251">
        <f t="shared" si="1"/>
        <v>1</v>
      </c>
      <c r="C21" s="251">
        <f t="shared" si="1"/>
        <v>1</v>
      </c>
      <c r="D21" s="251">
        <f t="shared" si="1"/>
        <v>1</v>
      </c>
      <c r="E21" s="251">
        <f t="shared" si="1"/>
        <v>1</v>
      </c>
      <c r="F21" s="251">
        <f t="shared" si="1"/>
        <v>1</v>
      </c>
      <c r="G21" s="251">
        <f t="shared" si="1"/>
        <v>1</v>
      </c>
      <c r="H21" s="251">
        <f t="shared" si="1"/>
        <v>1</v>
      </c>
      <c r="I21" s="251">
        <f t="shared" si="1"/>
        <v>1</v>
      </c>
      <c r="J21" s="133"/>
      <c r="K21" s="142"/>
      <c r="L21" s="142"/>
      <c r="M21" s="142"/>
      <c r="N21" s="142"/>
      <c r="O21" s="142"/>
      <c r="P21" s="142"/>
      <c r="Q21" s="142"/>
      <c r="R21" s="142"/>
    </row>
    <row r="22" spans="1:18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42"/>
      <c r="L22" s="142"/>
      <c r="M22" s="142"/>
      <c r="N22" s="142"/>
      <c r="O22" s="142"/>
      <c r="P22" s="142"/>
      <c r="Q22" s="142"/>
      <c r="R22" s="142"/>
    </row>
    <row r="23" spans="1:18">
      <c r="A23" s="253" t="s">
        <v>337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42"/>
      <c r="L23" s="142"/>
      <c r="M23" s="142"/>
      <c r="N23" s="142"/>
      <c r="O23" s="142"/>
      <c r="P23" s="142"/>
      <c r="Q23" s="142"/>
      <c r="R23" s="142"/>
    </row>
    <row r="24" spans="1:18">
      <c r="B24" s="213" t="s">
        <v>338</v>
      </c>
      <c r="C24" s="213"/>
      <c r="D24" s="213" t="s">
        <v>339</v>
      </c>
      <c r="E24" s="213"/>
      <c r="F24" s="213" t="s">
        <v>340</v>
      </c>
      <c r="G24" s="213"/>
      <c r="K24" s="142"/>
      <c r="L24" s="142"/>
      <c r="M24" s="142"/>
      <c r="N24" s="142"/>
      <c r="O24" s="142"/>
      <c r="P24" s="142"/>
      <c r="Q24" s="142"/>
      <c r="R24" s="142"/>
    </row>
    <row r="25" spans="1:18">
      <c r="B25" s="140" t="s">
        <v>325</v>
      </c>
      <c r="C25" s="140" t="s">
        <v>341</v>
      </c>
      <c r="D25" s="140" t="s">
        <v>325</v>
      </c>
      <c r="E25" s="140" t="s">
        <v>341</v>
      </c>
      <c r="F25" s="140" t="s">
        <v>325</v>
      </c>
      <c r="G25" s="140" t="s">
        <v>341</v>
      </c>
      <c r="K25" s="142"/>
      <c r="L25" s="142"/>
      <c r="M25" s="142"/>
      <c r="N25" s="142"/>
      <c r="O25" s="142"/>
      <c r="P25" s="142"/>
      <c r="Q25" s="142"/>
      <c r="R25" s="142"/>
    </row>
    <row r="26" spans="1:18">
      <c r="A26" s="123" t="s">
        <v>342</v>
      </c>
      <c r="B26" s="136">
        <v>76.760563380281681</v>
      </c>
      <c r="C26" s="136">
        <v>82.35294117647058</v>
      </c>
      <c r="D26" s="136">
        <v>65.106382978723403</v>
      </c>
      <c r="E26" s="136">
        <v>70.340681362725448</v>
      </c>
      <c r="F26" s="136">
        <v>68.637532133676089</v>
      </c>
      <c r="G26" s="136">
        <v>83.555555555555557</v>
      </c>
      <c r="K26" s="142"/>
      <c r="L26" s="142"/>
      <c r="M26" s="142"/>
      <c r="N26" s="142"/>
      <c r="O26" s="142"/>
      <c r="P26" s="142"/>
      <c r="Q26" s="142"/>
      <c r="R26" s="142"/>
    </row>
    <row r="27" spans="1:18">
      <c r="A27" s="123" t="s">
        <v>343</v>
      </c>
      <c r="B27" s="123">
        <v>436</v>
      </c>
      <c r="C27" s="123">
        <v>252</v>
      </c>
      <c r="D27" s="123">
        <v>459</v>
      </c>
      <c r="E27" s="123">
        <v>351</v>
      </c>
      <c r="F27" s="123">
        <v>267</v>
      </c>
      <c r="G27" s="123">
        <v>188</v>
      </c>
      <c r="K27" s="142"/>
      <c r="L27" s="142"/>
      <c r="M27" s="142"/>
      <c r="N27" s="142"/>
      <c r="O27" s="142"/>
      <c r="P27" s="142"/>
      <c r="Q27" s="142"/>
      <c r="R27" s="142"/>
    </row>
    <row r="28" spans="1:18">
      <c r="A28" s="123" t="s">
        <v>344</v>
      </c>
      <c r="B28" s="123">
        <v>568</v>
      </c>
      <c r="C28" s="123">
        <v>306</v>
      </c>
      <c r="D28" s="123">
        <v>705</v>
      </c>
      <c r="E28" s="123">
        <v>499</v>
      </c>
      <c r="F28" s="123">
        <v>389</v>
      </c>
      <c r="G28" s="123">
        <v>225</v>
      </c>
      <c r="K28" s="142"/>
      <c r="L28" s="142"/>
      <c r="M28" s="142"/>
      <c r="N28" s="142"/>
      <c r="O28" s="142"/>
      <c r="P28" s="142"/>
      <c r="Q28" s="142"/>
      <c r="R28" s="142"/>
    </row>
    <row r="29" spans="1:18">
      <c r="A29" s="123" t="s">
        <v>345</v>
      </c>
      <c r="B29" s="123">
        <f t="shared" ref="B29:G29" si="2">B28-B27</f>
        <v>132</v>
      </c>
      <c r="C29" s="123">
        <f t="shared" si="2"/>
        <v>54</v>
      </c>
      <c r="D29" s="123">
        <f t="shared" si="2"/>
        <v>246</v>
      </c>
      <c r="E29" s="123">
        <f t="shared" si="2"/>
        <v>148</v>
      </c>
      <c r="F29" s="123">
        <f t="shared" si="2"/>
        <v>122</v>
      </c>
      <c r="G29" s="123">
        <f t="shared" si="2"/>
        <v>37</v>
      </c>
      <c r="K29" s="142"/>
      <c r="L29" s="142"/>
      <c r="M29" s="142"/>
      <c r="N29" s="142"/>
      <c r="O29" s="142"/>
      <c r="P29" s="142"/>
      <c r="Q29" s="142"/>
      <c r="R29" s="142"/>
    </row>
    <row r="30" spans="1:18">
      <c r="K30" s="142"/>
      <c r="L30" s="142"/>
      <c r="M30" s="142"/>
      <c r="N30" s="142"/>
      <c r="O30" s="142"/>
      <c r="P30" s="142"/>
      <c r="Q30" s="142"/>
      <c r="R30" s="142"/>
    </row>
    <row r="31" spans="1:18">
      <c r="A31" s="123" t="s">
        <v>346</v>
      </c>
      <c r="K31" s="142"/>
      <c r="L31" s="142"/>
      <c r="M31" s="142"/>
      <c r="N31" s="142"/>
      <c r="O31" s="142"/>
      <c r="P31" s="142"/>
      <c r="Q31" s="142"/>
      <c r="R31" s="142"/>
    </row>
    <row r="32" spans="1:18">
      <c r="A32" s="123" t="s">
        <v>347</v>
      </c>
      <c r="B32" s="123">
        <v>78.8</v>
      </c>
      <c r="C32" s="136">
        <v>72.45</v>
      </c>
      <c r="D32" s="136">
        <v>68.72</v>
      </c>
      <c r="E32" s="136">
        <v>64.72</v>
      </c>
      <c r="F32" s="136">
        <v>76.62</v>
      </c>
      <c r="G32" s="136">
        <v>75.19</v>
      </c>
      <c r="K32" s="142"/>
      <c r="L32" s="142"/>
      <c r="M32" s="142"/>
      <c r="N32" s="142"/>
      <c r="O32" s="142"/>
      <c r="P32" s="142"/>
      <c r="Q32" s="142"/>
      <c r="R32" s="142"/>
    </row>
    <row r="33" spans="1:18">
      <c r="A33" s="123" t="s">
        <v>344</v>
      </c>
      <c r="B33" s="123">
        <v>467</v>
      </c>
      <c r="C33" s="123">
        <v>323</v>
      </c>
      <c r="D33" s="123">
        <v>617</v>
      </c>
      <c r="E33" s="123">
        <v>428</v>
      </c>
      <c r="F33" s="123">
        <v>231</v>
      </c>
      <c r="G33" s="123">
        <v>129</v>
      </c>
      <c r="K33" s="142"/>
      <c r="L33" s="142"/>
      <c r="M33" s="142"/>
      <c r="N33" s="142"/>
      <c r="O33" s="142"/>
      <c r="P33" s="142"/>
      <c r="Q33" s="142"/>
      <c r="R33" s="142"/>
    </row>
    <row r="34" spans="1:18">
      <c r="A34" s="123" t="s">
        <v>343</v>
      </c>
      <c r="B34" s="123">
        <v>368</v>
      </c>
      <c r="C34" s="123">
        <v>234</v>
      </c>
      <c r="D34" s="123">
        <v>424</v>
      </c>
      <c r="E34" s="123">
        <v>277</v>
      </c>
      <c r="F34" s="123">
        <v>177</v>
      </c>
      <c r="G34" s="123">
        <v>97</v>
      </c>
      <c r="K34" s="142"/>
      <c r="L34" s="142"/>
      <c r="M34" s="142"/>
      <c r="N34" s="142"/>
      <c r="O34" s="142"/>
      <c r="P34" s="142"/>
      <c r="Q34" s="142"/>
      <c r="R34" s="142"/>
    </row>
    <row r="35" spans="1:18">
      <c r="K35" s="142"/>
      <c r="L35" s="142"/>
      <c r="M35" s="142"/>
      <c r="N35" s="142"/>
      <c r="O35" s="142"/>
      <c r="P35" s="142"/>
      <c r="Q35" s="142"/>
      <c r="R35" s="142"/>
    </row>
    <row r="36" spans="1:18">
      <c r="A36" s="123" t="s">
        <v>348</v>
      </c>
      <c r="K36" s="142"/>
      <c r="L36" s="142"/>
      <c r="M36" s="142"/>
      <c r="N36" s="142"/>
      <c r="O36" s="142"/>
      <c r="P36" s="142"/>
      <c r="Q36" s="142"/>
      <c r="R36" s="142"/>
    </row>
    <row r="37" spans="1:18">
      <c r="B37" s="213" t="s">
        <v>338</v>
      </c>
      <c r="C37" s="213"/>
      <c r="D37" s="213" t="s">
        <v>339</v>
      </c>
      <c r="E37" s="213"/>
      <c r="F37" s="213" t="s">
        <v>340</v>
      </c>
      <c r="G37" s="213"/>
      <c r="K37" s="142"/>
      <c r="L37" s="142"/>
      <c r="M37" s="142"/>
      <c r="N37" s="142"/>
      <c r="O37" s="142"/>
      <c r="P37" s="142"/>
      <c r="Q37" s="142"/>
      <c r="R37" s="142"/>
    </row>
    <row r="38" spans="1:18">
      <c r="B38" s="140" t="s">
        <v>349</v>
      </c>
      <c r="C38" s="140" t="s">
        <v>350</v>
      </c>
      <c r="D38" s="140" t="s">
        <v>349</v>
      </c>
      <c r="E38" s="140" t="s">
        <v>350</v>
      </c>
      <c r="F38" s="140" t="s">
        <v>349</v>
      </c>
      <c r="G38" s="140" t="s">
        <v>350</v>
      </c>
      <c r="K38" s="142"/>
      <c r="L38" s="142"/>
      <c r="M38" s="142"/>
      <c r="N38" s="142"/>
      <c r="O38" s="142"/>
      <c r="P38" s="142"/>
      <c r="Q38" s="142"/>
      <c r="R38" s="142"/>
    </row>
    <row r="39" spans="1:18">
      <c r="A39" s="123">
        <v>2000</v>
      </c>
      <c r="B39" s="123">
        <v>467</v>
      </c>
      <c r="C39" s="123">
        <v>323</v>
      </c>
      <c r="D39" s="123">
        <v>617</v>
      </c>
      <c r="E39" s="123">
        <v>428</v>
      </c>
      <c r="F39" s="123">
        <v>231</v>
      </c>
      <c r="G39" s="123">
        <v>129</v>
      </c>
      <c r="K39" s="142"/>
      <c r="L39" s="142"/>
      <c r="M39" s="142"/>
      <c r="N39" s="142"/>
      <c r="O39" s="142"/>
      <c r="P39" s="142"/>
      <c r="Q39" s="142"/>
      <c r="R39" s="142"/>
    </row>
    <row r="40" spans="1:18">
      <c r="A40" s="123">
        <v>2002</v>
      </c>
      <c r="B40" s="123">
        <v>477</v>
      </c>
      <c r="C40" s="123">
        <v>324</v>
      </c>
      <c r="D40" s="123">
        <v>636</v>
      </c>
      <c r="E40" s="123">
        <v>414</v>
      </c>
      <c r="F40" s="123">
        <v>263</v>
      </c>
      <c r="G40" s="123">
        <v>178</v>
      </c>
      <c r="K40" s="142"/>
      <c r="L40" s="142"/>
      <c r="M40" s="142"/>
      <c r="N40" s="142"/>
      <c r="O40" s="142"/>
      <c r="P40" s="142"/>
      <c r="Q40" s="142"/>
      <c r="R40" s="142"/>
    </row>
    <row r="41" spans="1:18">
      <c r="A41" s="123">
        <v>2005</v>
      </c>
      <c r="B41" s="123">
        <v>568</v>
      </c>
      <c r="C41" s="123">
        <v>306</v>
      </c>
      <c r="D41" s="123">
        <v>705</v>
      </c>
      <c r="E41" s="123">
        <v>499</v>
      </c>
      <c r="F41" s="123">
        <v>389</v>
      </c>
      <c r="G41" s="123">
        <v>225</v>
      </c>
      <c r="K41" s="142"/>
      <c r="L41" s="142"/>
      <c r="M41" s="142"/>
      <c r="N41" s="142"/>
      <c r="O41" s="142"/>
      <c r="P41" s="142"/>
      <c r="Q41" s="142"/>
      <c r="R41" s="142"/>
    </row>
    <row r="42" spans="1:18">
      <c r="A42" s="123">
        <v>2007</v>
      </c>
      <c r="B42" s="123">
        <v>620</v>
      </c>
      <c r="C42" s="123">
        <v>402</v>
      </c>
      <c r="D42" s="123">
        <v>737</v>
      </c>
      <c r="E42" s="123">
        <v>512</v>
      </c>
      <c r="F42" s="123">
        <v>419</v>
      </c>
      <c r="G42" s="123">
        <v>312</v>
      </c>
      <c r="K42" s="142"/>
      <c r="L42" s="142"/>
      <c r="M42" s="142"/>
      <c r="N42" s="142"/>
      <c r="O42" s="142"/>
      <c r="P42" s="142"/>
      <c r="Q42" s="142"/>
      <c r="R42" s="142"/>
    </row>
    <row r="43" spans="1:18">
      <c r="A43" s="123">
        <v>2008</v>
      </c>
      <c r="B43" s="123">
        <v>676</v>
      </c>
      <c r="C43" s="123">
        <v>404</v>
      </c>
      <c r="D43" s="123">
        <v>731</v>
      </c>
      <c r="E43" s="123">
        <v>532</v>
      </c>
      <c r="F43" s="123">
        <v>440</v>
      </c>
      <c r="G43" s="123">
        <v>315</v>
      </c>
    </row>
    <row r="47" spans="1:18">
      <c r="A47" s="123" t="s">
        <v>349</v>
      </c>
      <c r="B47" s="213" t="s">
        <v>338</v>
      </c>
      <c r="C47" s="213"/>
      <c r="E47" s="140" t="s">
        <v>339</v>
      </c>
      <c r="F47" s="140"/>
      <c r="H47" s="140" t="s">
        <v>340</v>
      </c>
      <c r="I47" s="140"/>
    </row>
    <row r="48" spans="1:18">
      <c r="B48" s="184">
        <v>2000</v>
      </c>
      <c r="C48" s="123">
        <v>2005</v>
      </c>
      <c r="D48" s="123">
        <v>2008</v>
      </c>
      <c r="E48" s="184">
        <v>2000</v>
      </c>
      <c r="F48" s="123">
        <v>2005</v>
      </c>
      <c r="G48" s="123">
        <v>2008</v>
      </c>
      <c r="H48" s="184">
        <v>2000</v>
      </c>
      <c r="I48" s="123">
        <v>2005</v>
      </c>
      <c r="J48" s="123">
        <v>2008</v>
      </c>
    </row>
    <row r="49" spans="1:10">
      <c r="A49" s="123" t="s">
        <v>344</v>
      </c>
      <c r="B49" s="185">
        <v>467</v>
      </c>
      <c r="C49" s="123">
        <v>568</v>
      </c>
      <c r="D49" s="123">
        <v>676</v>
      </c>
      <c r="E49" s="185">
        <v>617</v>
      </c>
      <c r="F49" s="123">
        <v>705</v>
      </c>
      <c r="G49" s="123">
        <v>731</v>
      </c>
      <c r="H49" s="185">
        <v>231</v>
      </c>
      <c r="I49" s="123">
        <v>389</v>
      </c>
      <c r="J49" s="123">
        <v>440</v>
      </c>
    </row>
    <row r="50" spans="1:10">
      <c r="A50" s="123" t="s">
        <v>343</v>
      </c>
      <c r="B50" s="185">
        <v>368</v>
      </c>
      <c r="C50" s="123">
        <v>436</v>
      </c>
      <c r="D50" s="123">
        <v>546</v>
      </c>
      <c r="E50" s="185">
        <v>424</v>
      </c>
      <c r="F50" s="123">
        <v>459</v>
      </c>
      <c r="G50" s="123">
        <v>496</v>
      </c>
      <c r="H50" s="185">
        <v>177</v>
      </c>
      <c r="I50" s="123">
        <v>267</v>
      </c>
      <c r="J50" s="123">
        <v>293</v>
      </c>
    </row>
    <row r="51" spans="1:10">
      <c r="B51" s="185">
        <f>B50/B49</f>
        <v>0.78800856531049246</v>
      </c>
      <c r="C51" s="185">
        <f>C50/C49</f>
        <v>0.76760563380281688</v>
      </c>
      <c r="E51" s="185">
        <f>E50/E49</f>
        <v>0.68719611021069693</v>
      </c>
      <c r="F51" s="185">
        <f>F50/F49</f>
        <v>0.65106382978723409</v>
      </c>
      <c r="H51" s="185">
        <f>H50/H49</f>
        <v>0.76623376623376627</v>
      </c>
      <c r="I51" s="185">
        <f>I50/I49</f>
        <v>0.68637532133676094</v>
      </c>
    </row>
    <row r="52" spans="1:10">
      <c r="A52" s="123" t="s">
        <v>350</v>
      </c>
      <c r="B52" s="213" t="s">
        <v>338</v>
      </c>
      <c r="C52" s="213"/>
      <c r="E52" s="140" t="s">
        <v>339</v>
      </c>
      <c r="F52" s="140"/>
      <c r="H52" s="140" t="s">
        <v>340</v>
      </c>
      <c r="I52" s="140"/>
    </row>
    <row r="53" spans="1:10">
      <c r="B53" s="140">
        <v>2000</v>
      </c>
      <c r="C53" s="123">
        <v>2005</v>
      </c>
      <c r="D53" s="123">
        <v>2008</v>
      </c>
      <c r="E53" s="184">
        <v>2000</v>
      </c>
      <c r="F53" s="123">
        <v>2005</v>
      </c>
      <c r="G53" s="123">
        <v>2008</v>
      </c>
      <c r="H53" s="184">
        <v>2000</v>
      </c>
      <c r="I53" s="123">
        <v>2005</v>
      </c>
      <c r="J53" s="123">
        <v>2008</v>
      </c>
    </row>
    <row r="54" spans="1:10">
      <c r="A54" s="123" t="s">
        <v>344</v>
      </c>
      <c r="B54" s="185">
        <v>323</v>
      </c>
      <c r="C54" s="123">
        <v>306</v>
      </c>
      <c r="D54" s="123">
        <v>404</v>
      </c>
      <c r="E54" s="185">
        <v>428</v>
      </c>
      <c r="F54" s="123">
        <v>499</v>
      </c>
      <c r="G54" s="123">
        <v>532</v>
      </c>
      <c r="H54" s="185">
        <v>129</v>
      </c>
      <c r="I54" s="123">
        <v>225</v>
      </c>
      <c r="J54" s="123">
        <v>315</v>
      </c>
    </row>
    <row r="55" spans="1:10">
      <c r="A55" s="123" t="s">
        <v>343</v>
      </c>
      <c r="B55" s="185">
        <v>234</v>
      </c>
      <c r="C55" s="123">
        <v>252</v>
      </c>
      <c r="D55" s="123">
        <v>326</v>
      </c>
      <c r="E55" s="185">
        <v>277</v>
      </c>
      <c r="F55" s="123">
        <v>351</v>
      </c>
      <c r="G55" s="123">
        <v>353</v>
      </c>
      <c r="H55" s="185">
        <v>97</v>
      </c>
      <c r="I55" s="123">
        <v>188</v>
      </c>
      <c r="J55" s="123">
        <v>256</v>
      </c>
    </row>
    <row r="56" spans="1:10">
      <c r="B56" s="185">
        <f>B55/B54</f>
        <v>0.72445820433436536</v>
      </c>
      <c r="C56" s="185">
        <f>C55/C54</f>
        <v>0.82352941176470584</v>
      </c>
      <c r="E56" s="185">
        <f>E55/E54</f>
        <v>0.64719626168224298</v>
      </c>
      <c r="F56" s="185">
        <f>F55/F54</f>
        <v>0.70340681362725455</v>
      </c>
      <c r="H56" s="185">
        <f>H55/H54</f>
        <v>0.75193798449612403</v>
      </c>
      <c r="I56" s="185">
        <f>I55/I54</f>
        <v>0.83555555555555561</v>
      </c>
    </row>
    <row r="58" spans="1:10">
      <c r="A58" s="143" t="s">
        <v>351</v>
      </c>
    </row>
    <row r="59" spans="1:10">
      <c r="B59" s="213" t="s">
        <v>338</v>
      </c>
      <c r="C59" s="213"/>
      <c r="D59" s="213" t="s">
        <v>339</v>
      </c>
      <c r="E59" s="213"/>
      <c r="F59" s="213" t="s">
        <v>340</v>
      </c>
      <c r="G59" s="213"/>
    </row>
    <row r="60" spans="1:10">
      <c r="B60" s="140" t="s">
        <v>325</v>
      </c>
      <c r="C60" s="140" t="s">
        <v>341</v>
      </c>
      <c r="D60" s="140" t="s">
        <v>325</v>
      </c>
      <c r="E60" s="140" t="s">
        <v>341</v>
      </c>
      <c r="F60" s="140" t="s">
        <v>325</v>
      </c>
      <c r="G60" s="140" t="s">
        <v>341</v>
      </c>
    </row>
    <row r="61" spans="1:10">
      <c r="A61" s="123" t="s">
        <v>342</v>
      </c>
      <c r="B61" s="136">
        <f t="shared" ref="B61:G61" si="3">B62/B63*100</f>
        <v>80.769230769230774</v>
      </c>
      <c r="C61" s="136">
        <f t="shared" si="3"/>
        <v>80.693069306930695</v>
      </c>
      <c r="D61" s="136">
        <f t="shared" si="3"/>
        <v>67.852257181942548</v>
      </c>
      <c r="E61" s="136">
        <f t="shared" si="3"/>
        <v>66.353383458646618</v>
      </c>
      <c r="F61" s="136">
        <f t="shared" si="3"/>
        <v>66.590909090909093</v>
      </c>
      <c r="G61" s="136">
        <f t="shared" si="3"/>
        <v>113.77777777777777</v>
      </c>
    </row>
    <row r="62" spans="1:10">
      <c r="A62" s="123" t="s">
        <v>343</v>
      </c>
      <c r="B62" s="123">
        <v>546</v>
      </c>
      <c r="C62" s="123">
        <v>326</v>
      </c>
      <c r="D62" s="123">
        <v>496</v>
      </c>
      <c r="E62" s="123">
        <v>353</v>
      </c>
      <c r="F62" s="123">
        <v>293</v>
      </c>
      <c r="G62" s="123">
        <v>256</v>
      </c>
    </row>
    <row r="63" spans="1:10">
      <c r="A63" s="123" t="s">
        <v>344</v>
      </c>
      <c r="B63" s="123">
        <v>676</v>
      </c>
      <c r="C63" s="123">
        <v>404</v>
      </c>
      <c r="D63" s="123">
        <v>731</v>
      </c>
      <c r="E63" s="123">
        <v>532</v>
      </c>
      <c r="F63" s="123">
        <v>440</v>
      </c>
      <c r="G63" s="123">
        <v>225</v>
      </c>
    </row>
    <row r="64" spans="1:10">
      <c r="A64" s="123" t="s">
        <v>345</v>
      </c>
      <c r="B64" s="123">
        <f t="shared" ref="B64:G64" si="4">B63-B62</f>
        <v>130</v>
      </c>
      <c r="C64" s="123">
        <f t="shared" si="4"/>
        <v>78</v>
      </c>
      <c r="D64" s="123">
        <f t="shared" si="4"/>
        <v>235</v>
      </c>
      <c r="E64" s="123">
        <f t="shared" si="4"/>
        <v>179</v>
      </c>
      <c r="F64" s="123">
        <f t="shared" si="4"/>
        <v>147</v>
      </c>
      <c r="G64" s="123">
        <f t="shared" si="4"/>
        <v>-31</v>
      </c>
    </row>
    <row r="68" spans="1:17">
      <c r="A68" s="123" t="s">
        <v>348</v>
      </c>
    </row>
    <row r="69" spans="1:17">
      <c r="B69" s="213" t="s">
        <v>338</v>
      </c>
      <c r="C69" s="213"/>
      <c r="D69" s="213" t="s">
        <v>339</v>
      </c>
      <c r="E69" s="213"/>
      <c r="F69" s="213" t="s">
        <v>340</v>
      </c>
      <c r="G69" s="213"/>
    </row>
    <row r="70" spans="1:17">
      <c r="B70" s="181" t="s">
        <v>349</v>
      </c>
      <c r="C70" s="181" t="s">
        <v>350</v>
      </c>
      <c r="D70" s="181" t="s">
        <v>349</v>
      </c>
      <c r="E70" s="181" t="s">
        <v>350</v>
      </c>
      <c r="F70" s="181" t="s">
        <v>349</v>
      </c>
      <c r="G70" s="181" t="s">
        <v>350</v>
      </c>
    </row>
    <row r="71" spans="1:17">
      <c r="A71" s="123">
        <v>2000</v>
      </c>
      <c r="B71" s="123">
        <v>467</v>
      </c>
      <c r="C71" s="123">
        <v>323</v>
      </c>
      <c r="D71" s="123">
        <v>617</v>
      </c>
      <c r="E71" s="123">
        <v>428</v>
      </c>
      <c r="F71" s="123">
        <v>231</v>
      </c>
      <c r="G71" s="123">
        <v>129</v>
      </c>
      <c r="H71" s="123">
        <f t="shared" ref="H71:I76" si="5">B71+D71+F71</f>
        <v>1315</v>
      </c>
      <c r="I71" s="123">
        <f t="shared" si="5"/>
        <v>880</v>
      </c>
    </row>
    <row r="72" spans="1:17">
      <c r="A72" s="123">
        <v>2002</v>
      </c>
      <c r="B72" s="123">
        <v>477</v>
      </c>
      <c r="C72" s="123">
        <v>324</v>
      </c>
      <c r="D72" s="123">
        <v>636</v>
      </c>
      <c r="E72" s="123">
        <v>414</v>
      </c>
      <c r="F72" s="123">
        <v>263</v>
      </c>
      <c r="G72" s="123">
        <v>178</v>
      </c>
      <c r="H72" s="123">
        <f t="shared" si="5"/>
        <v>1376</v>
      </c>
      <c r="I72" s="123">
        <f t="shared" si="5"/>
        <v>916</v>
      </c>
    </row>
    <row r="73" spans="1:17">
      <c r="A73" s="123">
        <v>2005</v>
      </c>
      <c r="B73" s="123">
        <v>568</v>
      </c>
      <c r="C73" s="123">
        <v>306</v>
      </c>
      <c r="D73" s="123">
        <v>705</v>
      </c>
      <c r="E73" s="123">
        <v>499</v>
      </c>
      <c r="F73" s="123">
        <v>389</v>
      </c>
      <c r="G73" s="123">
        <v>225</v>
      </c>
      <c r="H73" s="123">
        <f t="shared" si="5"/>
        <v>1662</v>
      </c>
      <c r="I73" s="123">
        <f t="shared" si="5"/>
        <v>1030</v>
      </c>
    </row>
    <row r="74" spans="1:17">
      <c r="A74" s="123">
        <v>2007</v>
      </c>
      <c r="B74" s="123">
        <v>620</v>
      </c>
      <c r="C74" s="123">
        <v>402</v>
      </c>
      <c r="D74" s="123">
        <v>737</v>
      </c>
      <c r="E74" s="123">
        <v>512</v>
      </c>
      <c r="F74" s="123">
        <v>419</v>
      </c>
      <c r="G74" s="123">
        <v>312</v>
      </c>
      <c r="H74" s="123">
        <f t="shared" si="5"/>
        <v>1776</v>
      </c>
      <c r="I74" s="123">
        <f t="shared" si="5"/>
        <v>1226</v>
      </c>
    </row>
    <row r="75" spans="1:17">
      <c r="A75" s="123">
        <v>2008</v>
      </c>
      <c r="B75" s="123">
        <v>676</v>
      </c>
      <c r="C75" s="123">
        <v>404</v>
      </c>
      <c r="D75" s="123">
        <v>731</v>
      </c>
      <c r="E75" s="123">
        <v>532</v>
      </c>
      <c r="F75" s="123">
        <v>440</v>
      </c>
      <c r="G75" s="123">
        <v>315</v>
      </c>
      <c r="H75" s="123">
        <f t="shared" si="5"/>
        <v>1847</v>
      </c>
      <c r="I75" s="123">
        <f t="shared" si="5"/>
        <v>1251</v>
      </c>
    </row>
    <row r="76" spans="1:17">
      <c r="A76" s="123">
        <v>2013</v>
      </c>
      <c r="B76" s="123">
        <v>565</v>
      </c>
      <c r="C76" s="123">
        <v>340</v>
      </c>
      <c r="D76" s="123">
        <v>525</v>
      </c>
      <c r="E76" s="123">
        <v>460</v>
      </c>
      <c r="F76" s="123">
        <v>592</v>
      </c>
      <c r="G76" s="123">
        <v>640</v>
      </c>
      <c r="H76" s="123">
        <f t="shared" si="5"/>
        <v>1682</v>
      </c>
      <c r="I76" s="123">
        <f t="shared" si="5"/>
        <v>1440</v>
      </c>
    </row>
    <row r="78" spans="1:17">
      <c r="B78" s="213" t="s">
        <v>338</v>
      </c>
      <c r="C78" s="213"/>
      <c r="D78" s="213" t="s">
        <v>339</v>
      </c>
      <c r="E78" s="213"/>
      <c r="F78" s="213" t="s">
        <v>340</v>
      </c>
      <c r="G78" s="213"/>
    </row>
    <row r="79" spans="1:17">
      <c r="B79" s="181" t="s">
        <v>325</v>
      </c>
      <c r="C79" s="181" t="s">
        <v>341</v>
      </c>
      <c r="D79" s="181" t="s">
        <v>325</v>
      </c>
      <c r="E79" s="181" t="s">
        <v>341</v>
      </c>
      <c r="F79" s="181" t="s">
        <v>325</v>
      </c>
      <c r="G79" s="181" t="s">
        <v>341</v>
      </c>
      <c r="Q79" s="186" t="s">
        <v>397</v>
      </c>
    </row>
    <row r="80" spans="1:17">
      <c r="A80" s="123" t="s">
        <v>395</v>
      </c>
      <c r="B80" s="123">
        <v>90.4</v>
      </c>
      <c r="C80" s="123">
        <v>88.5</v>
      </c>
      <c r="D80" s="123">
        <v>80.599999999999994</v>
      </c>
      <c r="E80" s="123">
        <v>82</v>
      </c>
      <c r="F80" s="123">
        <v>75.7</v>
      </c>
      <c r="G80" s="123">
        <v>79.400000000000006</v>
      </c>
    </row>
    <row r="81" spans="1:7">
      <c r="A81" s="123" t="s">
        <v>396</v>
      </c>
      <c r="B81" s="123">
        <v>78.8</v>
      </c>
      <c r="C81" s="123">
        <v>72.400000000000006</v>
      </c>
      <c r="D81" s="123">
        <v>68.7</v>
      </c>
      <c r="E81" s="123">
        <v>64.7</v>
      </c>
      <c r="F81" s="123">
        <v>76.599999999999994</v>
      </c>
      <c r="G81" s="123">
        <v>75.2</v>
      </c>
    </row>
    <row r="82" spans="1:7">
      <c r="A82" s="123">
        <v>2000</v>
      </c>
      <c r="B82" s="123">
        <v>368</v>
      </c>
      <c r="C82" s="123">
        <v>234</v>
      </c>
      <c r="D82" s="123">
        <v>424</v>
      </c>
      <c r="E82" s="123">
        <v>277</v>
      </c>
      <c r="F82" s="123">
        <v>177</v>
      </c>
      <c r="G82" s="123">
        <v>97</v>
      </c>
    </row>
    <row r="83" spans="1:7">
      <c r="A83" s="123">
        <v>2013</v>
      </c>
      <c r="B83" s="123">
        <v>511</v>
      </c>
      <c r="C83" s="123">
        <v>301</v>
      </c>
      <c r="D83" s="123">
        <v>423</v>
      </c>
      <c r="E83" s="123">
        <v>359</v>
      </c>
      <c r="F83" s="123">
        <v>448</v>
      </c>
      <c r="G83" s="123">
        <v>508</v>
      </c>
    </row>
    <row r="85" spans="1:7">
      <c r="B85" s="213" t="s">
        <v>338</v>
      </c>
      <c r="C85" s="213"/>
      <c r="D85" s="213" t="s">
        <v>339</v>
      </c>
      <c r="E85" s="213"/>
      <c r="F85" s="213" t="s">
        <v>340</v>
      </c>
      <c r="G85" s="213"/>
    </row>
    <row r="86" spans="1:7">
      <c r="B86" s="204" t="s">
        <v>325</v>
      </c>
      <c r="C86" s="204" t="s">
        <v>341</v>
      </c>
      <c r="D86" s="204" t="s">
        <v>325</v>
      </c>
      <c r="E86" s="204" t="s">
        <v>341</v>
      </c>
      <c r="F86" s="204" t="s">
        <v>325</v>
      </c>
      <c r="G86" s="204" t="s">
        <v>341</v>
      </c>
    </row>
    <row r="87" spans="1:7">
      <c r="A87" s="123">
        <v>2000</v>
      </c>
      <c r="B87" s="207">
        <f>B82/B71</f>
        <v>0.78800856531049246</v>
      </c>
      <c r="C87" s="207">
        <f t="shared" ref="C87:G87" si="6">C82/C71</f>
        <v>0.72445820433436536</v>
      </c>
      <c r="D87" s="207">
        <f t="shared" si="6"/>
        <v>0.68719611021069693</v>
      </c>
      <c r="E87" s="207">
        <f t="shared" si="6"/>
        <v>0.64719626168224298</v>
      </c>
      <c r="F87" s="207">
        <f t="shared" si="6"/>
        <v>0.76623376623376627</v>
      </c>
      <c r="G87" s="207">
        <f t="shared" si="6"/>
        <v>0.75193798449612403</v>
      </c>
    </row>
    <row r="88" spans="1:7">
      <c r="A88" s="123">
        <v>2013</v>
      </c>
      <c r="B88" s="207">
        <f>B83/B76</f>
        <v>0.90442477876106198</v>
      </c>
      <c r="C88" s="207">
        <f t="shared" ref="C88:G88" si="7">C83/C76</f>
        <v>0.88529411764705879</v>
      </c>
      <c r="D88" s="207">
        <f t="shared" si="7"/>
        <v>0.80571428571428572</v>
      </c>
      <c r="E88" s="207">
        <f t="shared" si="7"/>
        <v>0.7804347826086957</v>
      </c>
      <c r="F88" s="207">
        <f t="shared" si="7"/>
        <v>0.7567567567567568</v>
      </c>
      <c r="G88" s="207">
        <f t="shared" si="7"/>
        <v>0.79374999999999996</v>
      </c>
    </row>
    <row r="100" spans="17:17">
      <c r="Q100" s="186" t="s">
        <v>397</v>
      </c>
    </row>
  </sheetData>
  <mergeCells count="28">
    <mergeCell ref="F59:G59"/>
    <mergeCell ref="B69:C69"/>
    <mergeCell ref="D69:E69"/>
    <mergeCell ref="F69:G69"/>
    <mergeCell ref="B78:C78"/>
    <mergeCell ref="D78:E78"/>
    <mergeCell ref="F78:G78"/>
    <mergeCell ref="H2:I2"/>
    <mergeCell ref="B12:C12"/>
    <mergeCell ref="D12:E12"/>
    <mergeCell ref="F12:G12"/>
    <mergeCell ref="H12:I12"/>
    <mergeCell ref="B85:C85"/>
    <mergeCell ref="D85:E85"/>
    <mergeCell ref="F85:G85"/>
    <mergeCell ref="B2:C2"/>
    <mergeCell ref="D2:E2"/>
    <mergeCell ref="F2:G2"/>
    <mergeCell ref="B24:C24"/>
    <mergeCell ref="D24:E24"/>
    <mergeCell ref="F24:G24"/>
    <mergeCell ref="B37:C37"/>
    <mergeCell ref="D37:E37"/>
    <mergeCell ref="F37:G37"/>
    <mergeCell ref="B47:C47"/>
    <mergeCell ref="B52:C52"/>
    <mergeCell ref="B59:C59"/>
    <mergeCell ref="D59:E59"/>
  </mergeCells>
  <pageMargins left="0.78740157499999996" right="0.78740157499999996" top="0.984251969" bottom="0.984251969" header="0.4921259845" footer="0.4921259845"/>
  <pageSetup paperSize="8" scale="66" fitToHeight="2" orientation="landscape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75"/>
  <sheetViews>
    <sheetView workbookViewId="0">
      <selection activeCell="AF61" sqref="AF61"/>
    </sheetView>
  </sheetViews>
  <sheetFormatPr baseColWidth="10" defaultRowHeight="12.75"/>
  <cols>
    <col min="1" max="1" width="12" style="113"/>
    <col min="2" max="22" width="12" style="83"/>
    <col min="23" max="28" width="12" style="85"/>
    <col min="29" max="32" width="12" style="83"/>
    <col min="33" max="34" width="12.1640625" style="83" bestFit="1" customWidth="1"/>
    <col min="35" max="36" width="12.6640625" style="83" bestFit="1" customWidth="1"/>
    <col min="37" max="39" width="12.1640625" style="83" bestFit="1" customWidth="1"/>
    <col min="40" max="16384" width="12" style="83"/>
  </cols>
  <sheetData>
    <row r="1" spans="1:39" ht="18.75">
      <c r="A1" s="220" t="s">
        <v>221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M1" s="84" t="s">
        <v>222</v>
      </c>
      <c r="N1" s="84">
        <v>2007</v>
      </c>
    </row>
    <row r="2" spans="1:39" ht="15.75">
      <c r="A2" s="221" t="s">
        <v>223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39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W3" s="116">
        <f>N32/W32</f>
        <v>4.9337741215187733E-2</v>
      </c>
    </row>
    <row r="4" spans="1:39">
      <c r="A4" s="32"/>
      <c r="B4" s="34"/>
      <c r="C4" s="34"/>
      <c r="D4" s="34"/>
      <c r="E4" s="34"/>
      <c r="F4" s="34"/>
      <c r="G4" s="34"/>
      <c r="H4" s="35"/>
      <c r="I4" s="37"/>
      <c r="J4" s="37"/>
      <c r="K4" s="37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6"/>
    </row>
    <row r="5" spans="1:39">
      <c r="A5" s="41" t="s">
        <v>189</v>
      </c>
      <c r="B5" s="86"/>
      <c r="C5" s="86"/>
      <c r="D5" s="86"/>
      <c r="E5" s="42" t="s">
        <v>224</v>
      </c>
      <c r="F5" s="86"/>
      <c r="G5" s="86"/>
      <c r="H5" s="43"/>
      <c r="I5" s="41" t="s">
        <v>225</v>
      </c>
      <c r="J5" s="41" t="s">
        <v>226</v>
      </c>
      <c r="K5" s="41" t="s">
        <v>227</v>
      </c>
      <c r="L5" s="42" t="s">
        <v>228</v>
      </c>
      <c r="M5" s="42" t="s">
        <v>229</v>
      </c>
      <c r="N5" s="86"/>
      <c r="O5" s="86"/>
      <c r="P5" s="86"/>
      <c r="Q5" s="42" t="s">
        <v>230</v>
      </c>
      <c r="R5" s="86"/>
      <c r="S5" s="86"/>
      <c r="T5" s="86"/>
      <c r="U5" s="42"/>
      <c r="V5" s="86"/>
      <c r="W5" s="87"/>
      <c r="X5" s="87"/>
      <c r="Y5" s="87"/>
      <c r="Z5" s="88" t="s">
        <v>231</v>
      </c>
      <c r="AA5" s="87"/>
      <c r="AB5" s="87"/>
      <c r="AC5" s="86"/>
      <c r="AE5" s="89">
        <v>1984</v>
      </c>
      <c r="AF5" s="90">
        <v>2007</v>
      </c>
      <c r="AG5" s="89">
        <v>23</v>
      </c>
    </row>
    <row r="6" spans="1:39" ht="13.5">
      <c r="A6" s="41"/>
      <c r="B6" s="46" t="s">
        <v>8</v>
      </c>
      <c r="C6" s="46" t="s">
        <v>144</v>
      </c>
      <c r="D6" s="46" t="s">
        <v>145</v>
      </c>
      <c r="E6" s="46" t="s">
        <v>146</v>
      </c>
      <c r="F6" s="46" t="s">
        <v>147</v>
      </c>
      <c r="G6" s="46" t="s">
        <v>148</v>
      </c>
      <c r="H6" s="91" t="s">
        <v>149</v>
      </c>
      <c r="I6" s="41" t="s">
        <v>232</v>
      </c>
      <c r="J6" s="41" t="s">
        <v>233</v>
      </c>
      <c r="K6" s="41" t="s">
        <v>234</v>
      </c>
      <c r="L6" s="42"/>
      <c r="M6" s="86"/>
      <c r="N6" s="88" t="s">
        <v>235</v>
      </c>
      <c r="O6" s="88" t="s">
        <v>236</v>
      </c>
      <c r="P6" s="88" t="s">
        <v>237</v>
      </c>
      <c r="Q6" s="88" t="s">
        <v>238</v>
      </c>
      <c r="R6" s="88" t="s">
        <v>239</v>
      </c>
      <c r="S6" s="88" t="s">
        <v>240</v>
      </c>
      <c r="T6" s="42" t="s">
        <v>241</v>
      </c>
      <c r="U6" s="42"/>
      <c r="V6" s="92" t="s">
        <v>12</v>
      </c>
      <c r="W6" s="88" t="s">
        <v>235</v>
      </c>
      <c r="X6" s="88" t="s">
        <v>236</v>
      </c>
      <c r="Y6" s="88" t="s">
        <v>237</v>
      </c>
      <c r="Z6" s="88" t="s">
        <v>238</v>
      </c>
      <c r="AA6" s="88" t="s">
        <v>239</v>
      </c>
      <c r="AB6" s="88" t="s">
        <v>240</v>
      </c>
      <c r="AC6" s="42" t="s">
        <v>241</v>
      </c>
      <c r="AF6" s="93">
        <v>0</v>
      </c>
      <c r="AG6" s="93">
        <v>1</v>
      </c>
      <c r="AH6" s="93">
        <v>2</v>
      </c>
      <c r="AI6" s="93">
        <v>3</v>
      </c>
      <c r="AJ6" s="93">
        <v>4</v>
      </c>
      <c r="AK6" s="93">
        <v>5</v>
      </c>
      <c r="AL6" s="93">
        <v>6</v>
      </c>
      <c r="AM6" s="93">
        <v>7</v>
      </c>
    </row>
    <row r="7" spans="1:39" ht="15">
      <c r="A7" s="48"/>
      <c r="B7" s="94"/>
      <c r="C7" s="94"/>
      <c r="D7" s="94"/>
      <c r="E7" s="50" t="s">
        <v>197</v>
      </c>
      <c r="F7" s="94"/>
      <c r="G7" s="94"/>
      <c r="H7" s="95"/>
      <c r="I7" s="53" t="s">
        <v>197</v>
      </c>
      <c r="J7" s="53" t="s">
        <v>242</v>
      </c>
      <c r="K7" s="53" t="s">
        <v>195</v>
      </c>
      <c r="L7" s="42"/>
      <c r="M7" s="86"/>
      <c r="N7" s="42"/>
      <c r="O7" s="42"/>
      <c r="P7" s="42"/>
      <c r="Q7" s="42"/>
      <c r="R7" s="42"/>
      <c r="S7" s="42"/>
      <c r="T7" s="42"/>
      <c r="U7" s="42"/>
      <c r="W7" s="88"/>
      <c r="X7" s="88"/>
      <c r="Y7" s="88"/>
      <c r="Z7" s="88" t="s">
        <v>243</v>
      </c>
      <c r="AA7" s="88"/>
      <c r="AB7" s="88"/>
      <c r="AC7" s="42"/>
      <c r="AD7" s="89">
        <v>-3</v>
      </c>
      <c r="AF7" s="30">
        <v>0</v>
      </c>
      <c r="AG7" s="30" t="s">
        <v>8</v>
      </c>
      <c r="AH7" s="30" t="s">
        <v>144</v>
      </c>
      <c r="AI7" s="30" t="s">
        <v>145</v>
      </c>
      <c r="AJ7" s="30" t="s">
        <v>146</v>
      </c>
      <c r="AK7" s="30" t="s">
        <v>147</v>
      </c>
      <c r="AL7" s="30" t="s">
        <v>148</v>
      </c>
      <c r="AM7" s="30" t="s">
        <v>149</v>
      </c>
    </row>
    <row r="8" spans="1:39" ht="15">
      <c r="A8" s="57"/>
      <c r="B8" s="96"/>
      <c r="C8" s="96"/>
      <c r="D8" s="96"/>
      <c r="E8" s="96"/>
      <c r="F8" s="96"/>
      <c r="G8" s="96"/>
      <c r="H8" s="97"/>
      <c r="I8" s="98"/>
      <c r="J8" s="98"/>
      <c r="K8" s="98"/>
      <c r="L8" s="57">
        <v>1983</v>
      </c>
      <c r="M8" s="99"/>
      <c r="N8" s="100">
        <v>900</v>
      </c>
      <c r="O8" s="100">
        <v>1770</v>
      </c>
      <c r="P8" s="100">
        <v>1310</v>
      </c>
      <c r="Q8" s="100">
        <v>662</v>
      </c>
      <c r="R8" s="100">
        <v>253</v>
      </c>
      <c r="S8" s="100">
        <v>102</v>
      </c>
      <c r="T8" s="100">
        <v>11</v>
      </c>
      <c r="U8" s="101"/>
      <c r="V8" s="102">
        <v>40368.273489932886</v>
      </c>
      <c r="W8" s="100">
        <v>9556.8171140939594</v>
      </c>
      <c r="X8" s="100">
        <v>7332.9463087248323</v>
      </c>
      <c r="Y8" s="100">
        <v>6655.2455257270694</v>
      </c>
      <c r="Z8" s="100">
        <v>5429.1442953020132</v>
      </c>
      <c r="AA8" s="100">
        <v>4469.416666666667</v>
      </c>
      <c r="AB8" s="100">
        <v>3775.0335570469797</v>
      </c>
      <c r="AC8" s="101">
        <v>3149.6700223713647</v>
      </c>
      <c r="AD8" s="103">
        <v>23</v>
      </c>
      <c r="AF8" s="30">
        <v>2007</v>
      </c>
      <c r="AG8" s="30">
        <v>50</v>
      </c>
      <c r="AH8" s="30">
        <v>105</v>
      </c>
      <c r="AI8" s="30">
        <v>116</v>
      </c>
      <c r="AJ8" s="30">
        <v>88</v>
      </c>
      <c r="AK8" s="30">
        <v>50</v>
      </c>
      <c r="AL8" s="30">
        <v>12</v>
      </c>
      <c r="AM8" s="30">
        <v>1</v>
      </c>
    </row>
    <row r="9" spans="1:39" ht="15">
      <c r="A9" s="57">
        <v>1984</v>
      </c>
      <c r="B9" s="96">
        <v>97</v>
      </c>
      <c r="C9" s="96">
        <v>248</v>
      </c>
      <c r="D9" s="96">
        <v>193</v>
      </c>
      <c r="E9" s="96">
        <v>122</v>
      </c>
      <c r="F9" s="96">
        <v>68</v>
      </c>
      <c r="G9" s="96">
        <v>27</v>
      </c>
      <c r="H9" s="97">
        <v>3</v>
      </c>
      <c r="I9" s="104">
        <v>126.6</v>
      </c>
      <c r="J9" s="105">
        <v>3.79</v>
      </c>
      <c r="K9" s="106">
        <v>25.5</v>
      </c>
      <c r="L9" s="57">
        <v>1984</v>
      </c>
      <c r="M9" s="102">
        <v>5206</v>
      </c>
      <c r="N9" s="100">
        <v>940</v>
      </c>
      <c r="O9" s="100">
        <v>1854</v>
      </c>
      <c r="P9" s="100">
        <v>1310</v>
      </c>
      <c r="Q9" s="100">
        <v>681</v>
      </c>
      <c r="R9" s="100">
        <v>309</v>
      </c>
      <c r="S9" s="100">
        <v>104</v>
      </c>
      <c r="T9" s="100">
        <v>8</v>
      </c>
      <c r="U9" s="101"/>
      <c r="V9" s="102">
        <v>41847.701901565997</v>
      </c>
      <c r="W9" s="100">
        <v>9790.3137583892621</v>
      </c>
      <c r="X9" s="100">
        <v>7612.7623042505593</v>
      </c>
      <c r="Y9" s="100">
        <v>6902.9362416107388</v>
      </c>
      <c r="Z9" s="100">
        <v>5756.6157718120803</v>
      </c>
      <c r="AA9" s="100">
        <v>4626.1347874720359</v>
      </c>
      <c r="AB9" s="100">
        <v>3924.1291946308729</v>
      </c>
      <c r="AC9" s="101">
        <v>3234.8098434004473</v>
      </c>
      <c r="AD9" s="103">
        <v>18</v>
      </c>
      <c r="AF9" s="30">
        <v>2002</v>
      </c>
      <c r="AG9" s="30">
        <v>59</v>
      </c>
      <c r="AH9" s="30">
        <v>135</v>
      </c>
      <c r="AI9" s="30">
        <v>128</v>
      </c>
      <c r="AJ9" s="30">
        <v>92</v>
      </c>
      <c r="AK9" s="30">
        <v>54</v>
      </c>
      <c r="AL9" s="30">
        <v>14</v>
      </c>
      <c r="AM9" s="30">
        <v>1</v>
      </c>
    </row>
    <row r="10" spans="1:39" ht="15">
      <c r="A10" s="57">
        <v>1985</v>
      </c>
      <c r="B10" s="96">
        <v>99</v>
      </c>
      <c r="C10" s="96">
        <v>244</v>
      </c>
      <c r="D10" s="96">
        <v>193</v>
      </c>
      <c r="E10" s="96">
        <v>125</v>
      </c>
      <c r="F10" s="96">
        <v>73</v>
      </c>
      <c r="G10" s="96">
        <v>26</v>
      </c>
      <c r="H10" s="97">
        <v>2</v>
      </c>
      <c r="I10" s="104">
        <v>127.4</v>
      </c>
      <c r="J10" s="105">
        <v>3.81</v>
      </c>
      <c r="K10" s="106">
        <v>25.6</v>
      </c>
      <c r="L10" s="57">
        <v>1985</v>
      </c>
      <c r="M10" s="102">
        <v>5418</v>
      </c>
      <c r="N10" s="100">
        <v>975</v>
      </c>
      <c r="O10" s="100">
        <v>1894</v>
      </c>
      <c r="P10" s="100">
        <v>1352</v>
      </c>
      <c r="Q10" s="100">
        <v>738</v>
      </c>
      <c r="R10" s="100">
        <v>347</v>
      </c>
      <c r="S10" s="100">
        <v>104</v>
      </c>
      <c r="T10" s="100">
        <v>8</v>
      </c>
      <c r="U10" s="101"/>
      <c r="V10" s="102">
        <v>43239.804809843408</v>
      </c>
      <c r="W10" s="100">
        <v>9910.5911633109608</v>
      </c>
      <c r="X10" s="100">
        <v>7934.6073825503363</v>
      </c>
      <c r="Y10" s="100">
        <v>7078.8831096196864</v>
      </c>
      <c r="Z10" s="100">
        <v>6065.8769574944072</v>
      </c>
      <c r="AA10" s="100">
        <v>4868.2992170022371</v>
      </c>
      <c r="AB10" s="100">
        <v>3979.8422818791946</v>
      </c>
      <c r="AC10" s="101">
        <v>3401.7046979865772</v>
      </c>
      <c r="AD10" s="103">
        <v>13</v>
      </c>
      <c r="AE10" s="30"/>
      <c r="AF10" s="30">
        <v>1997</v>
      </c>
      <c r="AG10" s="30">
        <v>63</v>
      </c>
      <c r="AH10" s="30">
        <v>147</v>
      </c>
      <c r="AI10" s="30">
        <v>135</v>
      </c>
      <c r="AJ10" s="30">
        <v>102</v>
      </c>
      <c r="AK10" s="30">
        <v>47</v>
      </c>
      <c r="AL10" s="30">
        <v>18</v>
      </c>
      <c r="AM10" s="30">
        <v>1</v>
      </c>
    </row>
    <row r="11" spans="1:39" ht="15">
      <c r="A11" s="57">
        <v>1986</v>
      </c>
      <c r="B11" s="96">
        <v>96</v>
      </c>
      <c r="C11" s="96">
        <v>237</v>
      </c>
      <c r="D11" s="96">
        <v>188</v>
      </c>
      <c r="E11" s="96">
        <v>126</v>
      </c>
      <c r="F11" s="96">
        <v>64</v>
      </c>
      <c r="G11" s="96">
        <v>20</v>
      </c>
      <c r="H11" s="97">
        <v>2</v>
      </c>
      <c r="I11" s="104">
        <v>123.2</v>
      </c>
      <c r="J11" s="105">
        <v>3.67</v>
      </c>
      <c r="K11" s="106">
        <v>25.5</v>
      </c>
      <c r="L11" s="57">
        <v>1986</v>
      </c>
      <c r="M11" s="102">
        <v>5413</v>
      </c>
      <c r="N11" s="100">
        <v>963</v>
      </c>
      <c r="O11" s="100">
        <v>1911</v>
      </c>
      <c r="P11" s="100">
        <v>1340</v>
      </c>
      <c r="Q11" s="100">
        <v>792</v>
      </c>
      <c r="R11" s="100">
        <v>317</v>
      </c>
      <c r="S11" s="100">
        <v>83</v>
      </c>
      <c r="T11" s="100">
        <v>7</v>
      </c>
      <c r="U11" s="101"/>
      <c r="V11" s="102">
        <v>44668.776286353474</v>
      </c>
      <c r="W11" s="100">
        <v>10125.802013422817</v>
      </c>
      <c r="X11" s="100">
        <v>8165.5715883668909</v>
      </c>
      <c r="Y11" s="100">
        <v>7191.0822147651015</v>
      </c>
      <c r="Z11" s="100">
        <v>6479.7455257270694</v>
      </c>
      <c r="AA11" s="100">
        <v>5017.0654362416108</v>
      </c>
      <c r="AB11" s="100">
        <v>4170.5033557046982</v>
      </c>
      <c r="AC11" s="101">
        <v>3519.0061521252796</v>
      </c>
      <c r="AD11" s="103">
        <v>8</v>
      </c>
      <c r="AE11" s="30"/>
      <c r="AF11" s="30">
        <v>1992</v>
      </c>
      <c r="AG11" s="30">
        <v>73</v>
      </c>
      <c r="AH11" s="30">
        <v>185</v>
      </c>
      <c r="AI11" s="30">
        <v>173</v>
      </c>
      <c r="AJ11" s="30">
        <v>112</v>
      </c>
      <c r="AK11" s="30">
        <v>59</v>
      </c>
      <c r="AL11" s="30">
        <v>19</v>
      </c>
      <c r="AM11" s="30">
        <v>1</v>
      </c>
    </row>
    <row r="12" spans="1:39" ht="15">
      <c r="A12" s="57">
        <v>1987</v>
      </c>
      <c r="B12" s="96">
        <v>89</v>
      </c>
      <c r="C12" s="96">
        <v>229</v>
      </c>
      <c r="D12" s="96">
        <v>186</v>
      </c>
      <c r="E12" s="96">
        <v>124</v>
      </c>
      <c r="F12" s="96">
        <v>63</v>
      </c>
      <c r="G12" s="96">
        <v>21</v>
      </c>
      <c r="H12" s="97">
        <v>1</v>
      </c>
      <c r="I12" s="104">
        <v>119.4</v>
      </c>
      <c r="J12" s="105">
        <v>3.57</v>
      </c>
      <c r="K12" s="106">
        <v>25.7</v>
      </c>
      <c r="L12" s="57">
        <v>1987</v>
      </c>
      <c r="M12" s="102">
        <v>5418</v>
      </c>
      <c r="N12" s="100">
        <v>902</v>
      </c>
      <c r="O12" s="100">
        <v>1923</v>
      </c>
      <c r="P12" s="100">
        <v>1355</v>
      </c>
      <c r="Q12" s="100">
        <v>819</v>
      </c>
      <c r="R12" s="100">
        <v>327</v>
      </c>
      <c r="S12" s="100">
        <v>88</v>
      </c>
      <c r="T12" s="100">
        <v>4</v>
      </c>
      <c r="U12" s="101"/>
      <c r="V12" s="102">
        <v>46117.380313199115</v>
      </c>
      <c r="W12" s="100">
        <v>10105.345637583894</v>
      </c>
      <c r="X12" s="100">
        <v>8601.796420581657</v>
      </c>
      <c r="Y12" s="100">
        <v>7387.3299776286358</v>
      </c>
      <c r="Z12" s="100">
        <v>6699.3165548098423</v>
      </c>
      <c r="AA12" s="100">
        <v>5406.3786353467567</v>
      </c>
      <c r="AB12" s="100">
        <v>4264.8115212527964</v>
      </c>
      <c r="AC12" s="101">
        <v>3652.4015659955262</v>
      </c>
      <c r="AD12" s="103">
        <v>3</v>
      </c>
      <c r="AE12" s="30"/>
      <c r="AF12" s="30">
        <v>1987</v>
      </c>
      <c r="AG12" s="30">
        <v>89</v>
      </c>
      <c r="AH12" s="30">
        <v>229</v>
      </c>
      <c r="AI12" s="30">
        <v>186</v>
      </c>
      <c r="AJ12" s="30">
        <v>124</v>
      </c>
      <c r="AK12" s="30">
        <v>63</v>
      </c>
      <c r="AL12" s="30">
        <v>21</v>
      </c>
      <c r="AM12" s="30">
        <v>1</v>
      </c>
    </row>
    <row r="13" spans="1:39" ht="15">
      <c r="A13" s="57">
        <v>1988</v>
      </c>
      <c r="B13" s="96">
        <v>90</v>
      </c>
      <c r="C13" s="96">
        <v>229</v>
      </c>
      <c r="D13" s="96">
        <v>198</v>
      </c>
      <c r="E13" s="96">
        <v>131</v>
      </c>
      <c r="F13" s="96">
        <v>72</v>
      </c>
      <c r="G13" s="96">
        <v>17</v>
      </c>
      <c r="H13" s="97">
        <v>1</v>
      </c>
      <c r="I13" s="104">
        <v>124</v>
      </c>
      <c r="J13" s="105">
        <v>3.69</v>
      </c>
      <c r="K13" s="106">
        <v>25.8</v>
      </c>
      <c r="L13" s="57">
        <v>1988</v>
      </c>
      <c r="M13" s="102">
        <v>5804</v>
      </c>
      <c r="N13" s="100">
        <v>899</v>
      </c>
      <c r="O13" s="100">
        <v>2027</v>
      </c>
      <c r="P13" s="100">
        <v>1513</v>
      </c>
      <c r="Q13" s="100">
        <v>891</v>
      </c>
      <c r="R13" s="100">
        <v>394</v>
      </c>
      <c r="S13" s="100">
        <v>75</v>
      </c>
      <c r="T13" s="100">
        <v>5</v>
      </c>
      <c r="U13" s="101"/>
      <c r="V13" s="102">
        <v>47488.766015758818</v>
      </c>
      <c r="W13" s="100">
        <v>9905.2840013703317</v>
      </c>
      <c r="X13" s="100">
        <v>9097.7046933881466</v>
      </c>
      <c r="Y13" s="100">
        <v>7876.1589585474476</v>
      </c>
      <c r="Z13" s="100">
        <v>6891.8365878725599</v>
      </c>
      <c r="AA13" s="100">
        <v>5531.6235011990411</v>
      </c>
      <c r="AB13" s="100">
        <v>4426.3771839671117</v>
      </c>
      <c r="AC13" s="101">
        <v>3759.7810894141826</v>
      </c>
      <c r="AD13" s="103"/>
      <c r="AE13" s="30"/>
      <c r="AF13" s="30"/>
      <c r="AG13" s="30"/>
      <c r="AH13" s="30"/>
      <c r="AI13" s="30"/>
      <c r="AJ13" s="30"/>
      <c r="AK13" s="30"/>
    </row>
    <row r="14" spans="1:39" ht="15">
      <c r="A14" s="57">
        <v>1989</v>
      </c>
      <c r="B14" s="96">
        <v>83</v>
      </c>
      <c r="C14" s="96">
        <v>207</v>
      </c>
      <c r="D14" s="96">
        <v>180</v>
      </c>
      <c r="E14" s="96">
        <v>124</v>
      </c>
      <c r="F14" s="96">
        <v>67</v>
      </c>
      <c r="G14" s="96">
        <v>19</v>
      </c>
      <c r="H14" s="97">
        <v>3</v>
      </c>
      <c r="I14" s="104">
        <v>114.5</v>
      </c>
      <c r="J14" s="105">
        <v>3.42</v>
      </c>
      <c r="K14" s="106">
        <v>26</v>
      </c>
      <c r="L14" s="57">
        <v>1989</v>
      </c>
      <c r="M14" s="102">
        <v>5510</v>
      </c>
      <c r="N14" s="100">
        <v>833</v>
      </c>
      <c r="O14" s="100">
        <v>1882</v>
      </c>
      <c r="P14" s="100">
        <v>1448</v>
      </c>
      <c r="Q14" s="100">
        <v>867</v>
      </c>
      <c r="R14" s="100">
        <v>383</v>
      </c>
      <c r="S14" s="100">
        <v>85</v>
      </c>
      <c r="T14" s="100">
        <v>12</v>
      </c>
      <c r="U14" s="101"/>
      <c r="V14" s="102">
        <v>48757.762247344981</v>
      </c>
      <c r="W14" s="100">
        <v>10068.766700924974</v>
      </c>
      <c r="X14" s="100">
        <v>9093.7971908187737</v>
      </c>
      <c r="Y14" s="100">
        <v>8171.0870161014054</v>
      </c>
      <c r="Z14" s="100">
        <v>7110.2956491949299</v>
      </c>
      <c r="AA14" s="100">
        <v>5834.1603288797533</v>
      </c>
      <c r="AB14" s="100">
        <v>4600.014731072285</v>
      </c>
      <c r="AC14" s="101">
        <v>3879.6406303528606</v>
      </c>
      <c r="AD14" s="103"/>
      <c r="AE14" s="30"/>
      <c r="AF14" s="30"/>
      <c r="AG14" s="30"/>
      <c r="AH14" s="30"/>
      <c r="AI14" s="30"/>
      <c r="AJ14" s="30"/>
      <c r="AK14" s="30"/>
    </row>
    <row r="15" spans="1:39" ht="15">
      <c r="A15" s="57">
        <v>1990</v>
      </c>
      <c r="B15" s="96">
        <v>78</v>
      </c>
      <c r="C15" s="96">
        <v>203</v>
      </c>
      <c r="D15" s="96">
        <v>184</v>
      </c>
      <c r="E15" s="96">
        <v>119</v>
      </c>
      <c r="F15" s="96">
        <v>73</v>
      </c>
      <c r="G15" s="96">
        <v>21</v>
      </c>
      <c r="H15" s="97">
        <v>1</v>
      </c>
      <c r="I15" s="104">
        <v>112.8</v>
      </c>
      <c r="J15" s="105">
        <v>3.4</v>
      </c>
      <c r="K15" s="106">
        <v>26.2</v>
      </c>
      <c r="L15" s="57">
        <v>1990</v>
      </c>
      <c r="M15" s="102">
        <v>5569</v>
      </c>
      <c r="N15" s="100">
        <v>792</v>
      </c>
      <c r="O15" s="100">
        <v>1849</v>
      </c>
      <c r="P15" s="100">
        <v>1527</v>
      </c>
      <c r="Q15" s="100">
        <v>863</v>
      </c>
      <c r="R15" s="100">
        <v>436</v>
      </c>
      <c r="S15" s="100">
        <v>98</v>
      </c>
      <c r="T15" s="100">
        <v>4</v>
      </c>
      <c r="U15" s="101"/>
      <c r="V15" s="102">
        <v>49979.693388146632</v>
      </c>
      <c r="W15" s="100">
        <v>10250.049674546079</v>
      </c>
      <c r="X15" s="100">
        <v>9093.2452894827002</v>
      </c>
      <c r="Y15" s="100">
        <v>8398.6930455635484</v>
      </c>
      <c r="Z15" s="100">
        <v>7354.2987324426167</v>
      </c>
      <c r="AA15" s="100">
        <v>6188.9355943816381</v>
      </c>
      <c r="AB15" s="100">
        <v>4742.8708461801989</v>
      </c>
      <c r="AC15" s="101">
        <v>3951.6002055498457</v>
      </c>
      <c r="AD15" s="103"/>
      <c r="AE15" s="30"/>
      <c r="AF15" s="30"/>
      <c r="AG15" s="30"/>
      <c r="AH15" s="30"/>
      <c r="AI15" s="30"/>
      <c r="AJ15" s="30"/>
      <c r="AK15" s="30"/>
    </row>
    <row r="16" spans="1:39" ht="15">
      <c r="A16" s="57">
        <v>1991</v>
      </c>
      <c r="B16" s="96">
        <v>73</v>
      </c>
      <c r="C16" s="96">
        <v>195</v>
      </c>
      <c r="D16" s="96">
        <v>178</v>
      </c>
      <c r="E16" s="96">
        <v>120</v>
      </c>
      <c r="F16" s="96">
        <v>58</v>
      </c>
      <c r="G16" s="96">
        <v>19</v>
      </c>
      <c r="H16" s="97">
        <v>0</v>
      </c>
      <c r="I16" s="104">
        <v>106.9</v>
      </c>
      <c r="J16" s="105">
        <v>3.22</v>
      </c>
      <c r="K16" s="106">
        <v>26.2</v>
      </c>
      <c r="L16" s="57">
        <v>1991</v>
      </c>
      <c r="M16" s="102">
        <v>5400</v>
      </c>
      <c r="N16" s="100">
        <v>740</v>
      </c>
      <c r="O16" s="100">
        <v>1804</v>
      </c>
      <c r="P16" s="100">
        <v>1505</v>
      </c>
      <c r="Q16" s="100">
        <v>885</v>
      </c>
      <c r="R16" s="100">
        <v>376</v>
      </c>
      <c r="S16" s="100">
        <v>88</v>
      </c>
      <c r="T16" s="100">
        <v>2</v>
      </c>
      <c r="U16" s="101"/>
      <c r="V16" s="102">
        <v>51013.890373415554</v>
      </c>
      <c r="W16" s="100">
        <v>10110.101404590614</v>
      </c>
      <c r="X16" s="100">
        <v>9375.6303528605677</v>
      </c>
      <c r="Y16" s="100">
        <v>8509.1233299075029</v>
      </c>
      <c r="Z16" s="100">
        <v>7407.6265844467289</v>
      </c>
      <c r="AA16" s="100">
        <v>6742.5334018499489</v>
      </c>
      <c r="AB16" s="100">
        <v>4763.9616306954431</v>
      </c>
      <c r="AC16" s="101">
        <v>4104.9136690647483</v>
      </c>
      <c r="AD16" s="30"/>
      <c r="AE16" s="30"/>
      <c r="AF16" s="30"/>
      <c r="AG16" s="30"/>
      <c r="AH16" s="30"/>
      <c r="AI16" s="30"/>
      <c r="AJ16" s="30"/>
      <c r="AK16" s="30"/>
    </row>
    <row r="17" spans="1:37" ht="15">
      <c r="A17" s="57">
        <v>1992</v>
      </c>
      <c r="B17" s="96">
        <v>73</v>
      </c>
      <c r="C17" s="96">
        <v>185</v>
      </c>
      <c r="D17" s="96">
        <v>173</v>
      </c>
      <c r="E17" s="96">
        <v>112</v>
      </c>
      <c r="F17" s="96">
        <v>59</v>
      </c>
      <c r="G17" s="96">
        <v>19</v>
      </c>
      <c r="H17" s="97">
        <v>1</v>
      </c>
      <c r="I17" s="104">
        <v>103</v>
      </c>
      <c r="J17" s="105">
        <v>3.11</v>
      </c>
      <c r="K17" s="106">
        <v>26.3</v>
      </c>
      <c r="L17" s="57">
        <v>1992</v>
      </c>
      <c r="M17" s="102">
        <v>5309</v>
      </c>
      <c r="N17" s="100">
        <v>729</v>
      </c>
      <c r="O17" s="100">
        <v>1743</v>
      </c>
      <c r="P17" s="100">
        <v>1490</v>
      </c>
      <c r="Q17" s="100">
        <v>850</v>
      </c>
      <c r="R17" s="100">
        <v>399</v>
      </c>
      <c r="S17" s="100">
        <v>92</v>
      </c>
      <c r="T17" s="100">
        <v>6</v>
      </c>
      <c r="U17" s="101"/>
      <c r="V17" s="102">
        <v>52048.796505652615</v>
      </c>
      <c r="W17" s="100">
        <v>9963.3391572456312</v>
      </c>
      <c r="X17" s="100">
        <v>9418.6313806097969</v>
      </c>
      <c r="Y17" s="100">
        <v>8706.9677971908186</v>
      </c>
      <c r="Z17" s="100">
        <v>7776.615964371359</v>
      </c>
      <c r="AA17" s="100">
        <v>6864.2014388489215</v>
      </c>
      <c r="AB17" s="100">
        <v>5181.6193902021241</v>
      </c>
      <c r="AC17" s="101">
        <v>4137.4213771839668</v>
      </c>
      <c r="AD17" s="30"/>
      <c r="AE17" s="30"/>
      <c r="AF17" s="30"/>
      <c r="AG17" s="30"/>
      <c r="AH17" s="30"/>
      <c r="AI17" s="30"/>
      <c r="AJ17" s="30"/>
      <c r="AK17" s="30"/>
    </row>
    <row r="18" spans="1:37" ht="15">
      <c r="A18" s="57">
        <v>1993</v>
      </c>
      <c r="B18" s="96">
        <v>75</v>
      </c>
      <c r="C18" s="96">
        <v>179</v>
      </c>
      <c r="D18" s="96">
        <v>166</v>
      </c>
      <c r="E18" s="96">
        <v>113</v>
      </c>
      <c r="F18" s="96">
        <v>58</v>
      </c>
      <c r="G18" s="96">
        <v>19</v>
      </c>
      <c r="H18" s="97">
        <v>1</v>
      </c>
      <c r="I18" s="104">
        <v>100.8</v>
      </c>
      <c r="J18" s="105">
        <v>3.06</v>
      </c>
      <c r="K18" s="106">
        <v>26.4</v>
      </c>
      <c r="L18" s="57">
        <v>1993</v>
      </c>
      <c r="M18" s="102">
        <v>5299</v>
      </c>
      <c r="N18" s="100">
        <v>745</v>
      </c>
      <c r="O18" s="100">
        <v>1692</v>
      </c>
      <c r="P18" s="100">
        <v>1454</v>
      </c>
      <c r="Q18" s="100">
        <v>898</v>
      </c>
      <c r="R18" s="100">
        <v>406</v>
      </c>
      <c r="S18" s="100">
        <v>101</v>
      </c>
      <c r="T18" s="100">
        <v>3</v>
      </c>
      <c r="U18" s="101"/>
      <c r="V18" s="102">
        <v>53130.751969852688</v>
      </c>
      <c r="W18" s="100">
        <v>10002.351490236382</v>
      </c>
      <c r="X18" s="100">
        <v>9444.8999657416916</v>
      </c>
      <c r="Y18" s="100">
        <v>8790.9986296676943</v>
      </c>
      <c r="Z18" s="100">
        <v>8098.9612881123667</v>
      </c>
      <c r="AA18" s="100">
        <v>7040.3203151764301</v>
      </c>
      <c r="AB18" s="100">
        <v>5495.1925316889347</v>
      </c>
      <c r="AC18" s="101">
        <v>4258.027749229188</v>
      </c>
      <c r="AD18" s="30"/>
      <c r="AE18" s="30"/>
      <c r="AF18" s="30"/>
      <c r="AG18" s="30"/>
      <c r="AH18" s="30"/>
      <c r="AI18" s="30"/>
      <c r="AJ18" s="30"/>
      <c r="AK18" s="30"/>
    </row>
    <row r="19" spans="1:37" ht="15">
      <c r="A19" s="57">
        <v>1994</v>
      </c>
      <c r="B19" s="96">
        <v>61</v>
      </c>
      <c r="C19" s="96">
        <v>168</v>
      </c>
      <c r="D19" s="96">
        <v>171</v>
      </c>
      <c r="E19" s="96">
        <v>105</v>
      </c>
      <c r="F19" s="96">
        <v>57</v>
      </c>
      <c r="G19" s="96">
        <v>20</v>
      </c>
      <c r="H19" s="97">
        <v>1</v>
      </c>
      <c r="I19" s="104">
        <v>95.1</v>
      </c>
      <c r="J19" s="105">
        <v>2.92</v>
      </c>
      <c r="K19" s="106">
        <v>26.7</v>
      </c>
      <c r="L19" s="57">
        <v>1994</v>
      </c>
      <c r="M19" s="102">
        <v>5109</v>
      </c>
      <c r="N19" s="100">
        <v>615</v>
      </c>
      <c r="O19" s="100">
        <v>1600</v>
      </c>
      <c r="P19" s="100">
        <v>1506</v>
      </c>
      <c r="Q19" s="100">
        <v>865</v>
      </c>
      <c r="R19" s="100">
        <v>406</v>
      </c>
      <c r="S19" s="100">
        <v>112</v>
      </c>
      <c r="T19" s="100">
        <v>5</v>
      </c>
      <c r="U19" s="101"/>
      <c r="V19" s="102">
        <v>54272.36759164097</v>
      </c>
      <c r="W19" s="100">
        <v>9997.862624186364</v>
      </c>
      <c r="X19" s="100">
        <v>9609.4059609455289</v>
      </c>
      <c r="Y19" s="100">
        <v>8784.0417951353211</v>
      </c>
      <c r="Z19" s="100">
        <v>8393.8691332648159</v>
      </c>
      <c r="AA19" s="100">
        <v>7253.8071257279889</v>
      </c>
      <c r="AB19" s="100">
        <v>5797.7485440219243</v>
      </c>
      <c r="AC19" s="101">
        <v>4435.6324083590271</v>
      </c>
      <c r="AD19" s="30"/>
      <c r="AE19" s="30"/>
      <c r="AF19" s="30"/>
      <c r="AG19" s="30"/>
      <c r="AH19" s="30"/>
      <c r="AI19" s="30"/>
      <c r="AJ19" s="30"/>
      <c r="AK19" s="30"/>
    </row>
    <row r="20" spans="1:37" ht="15">
      <c r="A20" s="57">
        <v>1995</v>
      </c>
      <c r="B20" s="96">
        <v>62</v>
      </c>
      <c r="C20" s="96">
        <v>157</v>
      </c>
      <c r="D20" s="96">
        <v>154</v>
      </c>
      <c r="E20" s="96">
        <v>112</v>
      </c>
      <c r="F20" s="96">
        <v>50</v>
      </c>
      <c r="G20" s="96">
        <v>15</v>
      </c>
      <c r="H20" s="97">
        <v>1</v>
      </c>
      <c r="I20" s="104">
        <v>89.4</v>
      </c>
      <c r="J20" s="105">
        <v>2.76</v>
      </c>
      <c r="K20" s="106">
        <v>26.7</v>
      </c>
      <c r="L20" s="57">
        <v>1995</v>
      </c>
      <c r="M20" s="102">
        <v>4904</v>
      </c>
      <c r="N20" s="100">
        <v>618</v>
      </c>
      <c r="O20" s="100">
        <v>1521</v>
      </c>
      <c r="P20" s="100">
        <v>1351</v>
      </c>
      <c r="Q20" s="100">
        <v>949</v>
      </c>
      <c r="R20" s="100">
        <v>372</v>
      </c>
      <c r="S20" s="100">
        <v>89</v>
      </c>
      <c r="T20" s="100">
        <v>4</v>
      </c>
      <c r="U20" s="101"/>
      <c r="V20" s="102">
        <v>55416.390544707087</v>
      </c>
      <c r="W20" s="100">
        <v>10012.918465227818</v>
      </c>
      <c r="X20" s="100">
        <v>9783.7420349434724</v>
      </c>
      <c r="Y20" s="100">
        <v>8789.4128126070573</v>
      </c>
      <c r="Z20" s="100">
        <v>8618.4522096608416</v>
      </c>
      <c r="AA20" s="100">
        <v>7491.8355601233288</v>
      </c>
      <c r="AB20" s="100">
        <v>6135.5279205207262</v>
      </c>
      <c r="AC20" s="101">
        <v>4584.5015416238439</v>
      </c>
      <c r="AD20" s="30"/>
      <c r="AE20" s="30"/>
      <c r="AF20" s="30"/>
      <c r="AG20" s="30"/>
      <c r="AH20" s="30"/>
      <c r="AI20" s="30"/>
      <c r="AJ20" s="30"/>
      <c r="AK20" s="30"/>
    </row>
    <row r="21" spans="1:37" ht="15">
      <c r="A21" s="57">
        <v>1996</v>
      </c>
      <c r="B21" s="96">
        <v>60</v>
      </c>
      <c r="C21" s="96">
        <v>152</v>
      </c>
      <c r="D21" s="96">
        <v>142</v>
      </c>
      <c r="E21" s="96">
        <v>104</v>
      </c>
      <c r="F21" s="96">
        <v>62</v>
      </c>
      <c r="G21" s="96">
        <v>17</v>
      </c>
      <c r="H21" s="97">
        <v>1</v>
      </c>
      <c r="I21" s="104">
        <v>86.6</v>
      </c>
      <c r="J21" s="105">
        <v>2.69</v>
      </c>
      <c r="K21" s="106">
        <v>27</v>
      </c>
      <c r="L21" s="57">
        <v>1996</v>
      </c>
      <c r="M21" s="102">
        <v>4848</v>
      </c>
      <c r="N21" s="100">
        <v>602</v>
      </c>
      <c r="O21" s="100">
        <v>1437</v>
      </c>
      <c r="P21" s="100">
        <v>1313</v>
      </c>
      <c r="Q21" s="100">
        <v>921</v>
      </c>
      <c r="R21" s="100">
        <v>462</v>
      </c>
      <c r="S21" s="100">
        <v>108</v>
      </c>
      <c r="T21" s="100">
        <v>5</v>
      </c>
      <c r="U21" s="101"/>
      <c r="V21" s="102">
        <v>56512.711980843858</v>
      </c>
      <c r="W21" s="100">
        <v>10044.227858971182</v>
      </c>
      <c r="X21" s="100">
        <v>9172.4521839649897</v>
      </c>
      <c r="Y21" s="100">
        <v>9702.297630253488</v>
      </c>
      <c r="Z21" s="100">
        <v>9070.7726364462051</v>
      </c>
      <c r="AA21" s="100">
        <v>7400.3920237800348</v>
      </c>
      <c r="AB21" s="100">
        <v>6503.9751300470643</v>
      </c>
      <c r="AC21" s="101">
        <v>4618.5945173808932</v>
      </c>
      <c r="AD21" s="30"/>
      <c r="AE21" s="30"/>
      <c r="AF21" s="30"/>
      <c r="AG21" s="30"/>
      <c r="AH21" s="30"/>
      <c r="AI21" s="30"/>
      <c r="AJ21" s="30"/>
      <c r="AK21" s="30"/>
    </row>
    <row r="22" spans="1:37" ht="15">
      <c r="A22" s="57">
        <v>1997</v>
      </c>
      <c r="B22" s="96">
        <v>63</v>
      </c>
      <c r="C22" s="96">
        <v>147</v>
      </c>
      <c r="D22" s="96">
        <v>135</v>
      </c>
      <c r="E22" s="96">
        <v>102</v>
      </c>
      <c r="F22" s="96">
        <v>47</v>
      </c>
      <c r="G22" s="96">
        <v>18</v>
      </c>
      <c r="H22" s="97">
        <v>1</v>
      </c>
      <c r="I22" s="104">
        <v>82.3</v>
      </c>
      <c r="J22" s="105">
        <v>2.57</v>
      </c>
      <c r="K22" s="106">
        <v>26.9</v>
      </c>
      <c r="L22" s="57">
        <v>1997</v>
      </c>
      <c r="M22" s="102">
        <v>4712</v>
      </c>
      <c r="N22" s="100">
        <v>642</v>
      </c>
      <c r="O22" s="100">
        <v>1331</v>
      </c>
      <c r="P22" s="100">
        <v>1304</v>
      </c>
      <c r="Q22" s="100">
        <v>951</v>
      </c>
      <c r="R22" s="100">
        <v>360</v>
      </c>
      <c r="S22" s="100">
        <v>119</v>
      </c>
      <c r="T22" s="100">
        <v>5</v>
      </c>
      <c r="U22" s="101"/>
      <c r="V22" s="102">
        <v>57988.394335727848</v>
      </c>
      <c r="W22" s="100">
        <v>10447.916703822972</v>
      </c>
      <c r="X22" s="100">
        <v>8917.5488894393529</v>
      </c>
      <c r="Y22" s="100">
        <v>9627.3703079844763</v>
      </c>
      <c r="Z22" s="100">
        <v>9485.5400875237392</v>
      </c>
      <c r="AA22" s="100">
        <v>7825.2461233589302</v>
      </c>
      <c r="AB22" s="100">
        <v>6650.0678556683997</v>
      </c>
      <c r="AC22" s="101">
        <v>5034.7043679299804</v>
      </c>
      <c r="AD22" s="30"/>
      <c r="AE22" s="30"/>
      <c r="AF22" s="30"/>
      <c r="AG22" s="30"/>
      <c r="AH22" s="30"/>
      <c r="AI22" s="30"/>
      <c r="AJ22" s="30"/>
      <c r="AK22" s="30"/>
    </row>
    <row r="23" spans="1:37" ht="15">
      <c r="A23" s="57">
        <v>1998</v>
      </c>
      <c r="B23" s="96">
        <v>57</v>
      </c>
      <c r="C23" s="96">
        <v>143</v>
      </c>
      <c r="D23" s="96">
        <v>135</v>
      </c>
      <c r="E23" s="96">
        <v>92</v>
      </c>
      <c r="F23" s="96">
        <v>50</v>
      </c>
      <c r="G23" s="96">
        <v>15</v>
      </c>
      <c r="H23" s="97">
        <v>1</v>
      </c>
      <c r="I23" s="104">
        <v>77.8</v>
      </c>
      <c r="J23" s="105">
        <v>2.4700000000000002</v>
      </c>
      <c r="K23" s="106">
        <v>27</v>
      </c>
      <c r="L23" s="57">
        <v>1998</v>
      </c>
      <c r="M23" s="102">
        <v>4569</v>
      </c>
      <c r="N23" s="100">
        <v>612</v>
      </c>
      <c r="O23" s="100">
        <v>1272</v>
      </c>
      <c r="P23" s="100">
        <v>1293</v>
      </c>
      <c r="Q23" s="100">
        <v>880</v>
      </c>
      <c r="R23" s="100">
        <v>405</v>
      </c>
      <c r="S23" s="100">
        <v>102</v>
      </c>
      <c r="T23" s="100">
        <v>5</v>
      </c>
      <c r="U23" s="101"/>
      <c r="V23" s="102">
        <v>59481.694542151759</v>
      </c>
      <c r="W23" s="100">
        <v>10885.660804227562</v>
      </c>
      <c r="X23" s="100">
        <v>8875.2699033936096</v>
      </c>
      <c r="Y23" s="100">
        <v>9594.8153579390637</v>
      </c>
      <c r="Z23" s="100">
        <v>9716.6611510197363</v>
      </c>
      <c r="AA23" s="100">
        <v>8309.484534720501</v>
      </c>
      <c r="AB23" s="100">
        <v>6853.9364214350589</v>
      </c>
      <c r="AC23" s="101">
        <v>5245.8663694162324</v>
      </c>
      <c r="AD23" s="30"/>
      <c r="AE23" s="30"/>
      <c r="AF23" s="30"/>
      <c r="AG23" s="30"/>
      <c r="AH23" s="30"/>
      <c r="AI23" s="30"/>
      <c r="AJ23" s="30"/>
      <c r="AK23" s="30"/>
    </row>
    <row r="24" spans="1:37" ht="15">
      <c r="A24" s="57">
        <v>1999</v>
      </c>
      <c r="B24" s="96">
        <v>63</v>
      </c>
      <c r="C24" s="96">
        <v>153</v>
      </c>
      <c r="D24" s="96">
        <v>132</v>
      </c>
      <c r="E24" s="96">
        <v>97</v>
      </c>
      <c r="F24" s="96">
        <v>56</v>
      </c>
      <c r="G24" s="96">
        <v>14</v>
      </c>
      <c r="H24" s="97">
        <v>1</v>
      </c>
      <c r="I24" s="104">
        <v>80.2</v>
      </c>
      <c r="J24" s="105">
        <v>2.58</v>
      </c>
      <c r="K24" s="106">
        <v>26.9</v>
      </c>
      <c r="L24" s="57">
        <v>1999</v>
      </c>
      <c r="M24" s="102">
        <v>4835</v>
      </c>
      <c r="N24" s="100">
        <v>694</v>
      </c>
      <c r="O24" s="100">
        <v>1360</v>
      </c>
      <c r="P24" s="100">
        <v>1259</v>
      </c>
      <c r="Q24" s="100">
        <v>946</v>
      </c>
      <c r="R24" s="100">
        <v>476</v>
      </c>
      <c r="S24" s="100">
        <v>97</v>
      </c>
      <c r="T24" s="100">
        <v>3</v>
      </c>
      <c r="U24" s="101"/>
      <c r="V24" s="102">
        <v>61038.732425068119</v>
      </c>
      <c r="W24" s="100">
        <v>11296.85883907192</v>
      </c>
      <c r="X24" s="100">
        <v>8920.9389480637437</v>
      </c>
      <c r="Y24" s="100">
        <v>9545.8259268433649</v>
      </c>
      <c r="Z24" s="100">
        <v>9849.8498885310892</v>
      </c>
      <c r="AA24" s="100">
        <v>8795.2600445875651</v>
      </c>
      <c r="AB24" s="100">
        <v>7056.9226158038146</v>
      </c>
      <c r="AC24" s="101">
        <v>5573.0761621666243</v>
      </c>
      <c r="AD24" s="30"/>
      <c r="AE24" s="30"/>
      <c r="AF24" s="30"/>
      <c r="AG24" s="30"/>
      <c r="AH24" s="30"/>
      <c r="AI24" s="30"/>
      <c r="AJ24" s="30"/>
      <c r="AK24" s="30"/>
    </row>
    <row r="25" spans="1:37" ht="15">
      <c r="A25" s="57">
        <v>2000</v>
      </c>
      <c r="B25" s="96">
        <v>63</v>
      </c>
      <c r="C25" s="96">
        <v>144</v>
      </c>
      <c r="D25" s="96">
        <v>137</v>
      </c>
      <c r="E25" s="96">
        <v>100</v>
      </c>
      <c r="F25" s="96">
        <v>55</v>
      </c>
      <c r="G25" s="96">
        <v>16</v>
      </c>
      <c r="H25" s="97">
        <v>1</v>
      </c>
      <c r="I25" s="104">
        <v>79.7</v>
      </c>
      <c r="J25" s="105">
        <v>2.58</v>
      </c>
      <c r="K25" s="106">
        <v>27.1</v>
      </c>
      <c r="L25" s="57">
        <v>2000</v>
      </c>
      <c r="M25" s="102">
        <v>4933</v>
      </c>
      <c r="N25" s="100">
        <v>724</v>
      </c>
      <c r="O25" s="100">
        <v>1300</v>
      </c>
      <c r="P25" s="100">
        <v>1304</v>
      </c>
      <c r="Q25" s="100">
        <v>985</v>
      </c>
      <c r="R25" s="100">
        <v>499</v>
      </c>
      <c r="S25" s="100">
        <v>117</v>
      </c>
      <c r="T25" s="100">
        <v>4</v>
      </c>
      <c r="U25" s="101"/>
      <c r="V25" s="102">
        <v>62711.998718992174</v>
      </c>
      <c r="W25" s="100">
        <v>11627.863977257983</v>
      </c>
      <c r="X25" s="100">
        <v>9105.6917064769932</v>
      </c>
      <c r="Y25" s="100">
        <v>9473.0018873043409</v>
      </c>
      <c r="Z25" s="100">
        <v>9947.8470481380573</v>
      </c>
      <c r="AA25" s="100">
        <v>9194.3635514349407</v>
      </c>
      <c r="AB25" s="100">
        <v>7428.2126826851618</v>
      </c>
      <c r="AC25" s="101">
        <v>5935.0178656947046</v>
      </c>
      <c r="AD25" s="30"/>
      <c r="AE25" s="30"/>
      <c r="AF25" s="30"/>
      <c r="AG25" s="30"/>
      <c r="AH25" s="30"/>
      <c r="AI25" s="30"/>
      <c r="AJ25" s="30"/>
      <c r="AK25" s="30"/>
    </row>
    <row r="26" spans="1:37" ht="15">
      <c r="A26" s="57">
        <v>2001</v>
      </c>
      <c r="B26" s="96">
        <v>61</v>
      </c>
      <c r="C26" s="96">
        <v>144</v>
      </c>
      <c r="D26" s="96">
        <v>138</v>
      </c>
      <c r="E26" s="96">
        <v>96</v>
      </c>
      <c r="F26" s="96">
        <v>50</v>
      </c>
      <c r="G26" s="96">
        <v>12</v>
      </c>
      <c r="H26" s="97">
        <v>1</v>
      </c>
      <c r="I26" s="104">
        <v>76.7</v>
      </c>
      <c r="J26" s="105">
        <v>2.5099999999999998</v>
      </c>
      <c r="K26" s="106">
        <v>26.9</v>
      </c>
      <c r="L26" s="57">
        <v>2001</v>
      </c>
      <c r="M26" s="102">
        <v>4874</v>
      </c>
      <c r="N26" s="100">
        <v>715</v>
      </c>
      <c r="O26" s="100">
        <v>1344</v>
      </c>
      <c r="P26" s="100">
        <v>1291</v>
      </c>
      <c r="Q26" s="100">
        <v>963</v>
      </c>
      <c r="R26" s="100">
        <v>465</v>
      </c>
      <c r="S26" s="100">
        <v>91</v>
      </c>
      <c r="T26" s="100">
        <v>5</v>
      </c>
      <c r="U26" s="101"/>
      <c r="V26" s="102">
        <v>64437.444085070245</v>
      </c>
      <c r="W26" s="100">
        <v>11984.172999752293</v>
      </c>
      <c r="X26" s="100">
        <v>9543.9603477358251</v>
      </c>
      <c r="Y26" s="100">
        <v>9172.1691213418744</v>
      </c>
      <c r="Z26" s="100">
        <v>10166.755947957583</v>
      </c>
      <c r="AA26" s="100">
        <v>9509.526878752491</v>
      </c>
      <c r="AB26" s="100">
        <v>7556.595465751323</v>
      </c>
      <c r="AC26" s="101">
        <v>6504.2633237788541</v>
      </c>
      <c r="AD26" s="30"/>
      <c r="AE26" s="30"/>
      <c r="AF26" s="30"/>
      <c r="AG26" s="30"/>
      <c r="AH26" s="30"/>
      <c r="AI26" s="30"/>
      <c r="AJ26" s="30"/>
      <c r="AK26" s="30"/>
    </row>
    <row r="27" spans="1:37" ht="15">
      <c r="A27" s="57">
        <v>2002</v>
      </c>
      <c r="B27" s="96">
        <v>59</v>
      </c>
      <c r="C27" s="96">
        <v>135</v>
      </c>
      <c r="D27" s="96">
        <v>128</v>
      </c>
      <c r="E27" s="96">
        <v>92</v>
      </c>
      <c r="F27" s="96">
        <v>54</v>
      </c>
      <c r="G27" s="96">
        <v>14</v>
      </c>
      <c r="H27" s="97">
        <v>1</v>
      </c>
      <c r="I27" s="104">
        <v>73.099999999999994</v>
      </c>
      <c r="J27" s="105">
        <v>2.42</v>
      </c>
      <c r="K27" s="106">
        <v>27</v>
      </c>
      <c r="L27" s="57">
        <v>2002</v>
      </c>
      <c r="M27" s="102">
        <v>4763</v>
      </c>
      <c r="N27" s="100">
        <v>715</v>
      </c>
      <c r="O27" s="100">
        <v>1282</v>
      </c>
      <c r="P27" s="100">
        <v>1207</v>
      </c>
      <c r="Q27" s="100">
        <v>929</v>
      </c>
      <c r="R27" s="100">
        <v>522</v>
      </c>
      <c r="S27" s="100">
        <v>104</v>
      </c>
      <c r="T27" s="100">
        <v>4</v>
      </c>
      <c r="U27" s="101"/>
      <c r="V27" s="102">
        <v>65796.12364052661</v>
      </c>
      <c r="W27" s="100">
        <v>12290.431597023469</v>
      </c>
      <c r="X27" s="100">
        <v>9482.7229536348023</v>
      </c>
      <c r="Y27" s="100">
        <v>9684.339439038351</v>
      </c>
      <c r="Z27" s="100">
        <v>10070.950200343446</v>
      </c>
      <c r="AA27" s="100">
        <v>9822.2741843159693</v>
      </c>
      <c r="AB27" s="100">
        <v>7825.2386949055526</v>
      </c>
      <c r="AC27" s="101">
        <v>6620.1665712650256</v>
      </c>
      <c r="AD27" s="30"/>
      <c r="AE27" s="30"/>
      <c r="AF27" s="30"/>
      <c r="AG27" s="30"/>
      <c r="AH27" s="30"/>
      <c r="AI27" s="30"/>
      <c r="AJ27" s="30"/>
      <c r="AK27" s="30"/>
    </row>
    <row r="28" spans="1:37" ht="15">
      <c r="A28" s="57">
        <v>2003</v>
      </c>
      <c r="B28" s="96">
        <v>54</v>
      </c>
      <c r="C28" s="96">
        <v>123</v>
      </c>
      <c r="D28" s="96">
        <v>113</v>
      </c>
      <c r="E28" s="96">
        <v>93</v>
      </c>
      <c r="F28" s="96">
        <v>51</v>
      </c>
      <c r="G28" s="96">
        <v>14</v>
      </c>
      <c r="H28" s="97">
        <v>0</v>
      </c>
      <c r="I28" s="104">
        <v>67.8</v>
      </c>
      <c r="J28" s="105">
        <v>2.2400000000000002</v>
      </c>
      <c r="K28" s="106">
        <v>27.2</v>
      </c>
      <c r="L28" s="57">
        <v>2003</v>
      </c>
      <c r="M28" s="102">
        <v>4501</v>
      </c>
      <c r="N28" s="100">
        <v>677</v>
      </c>
      <c r="O28" s="100">
        <v>1175</v>
      </c>
      <c r="P28" s="100">
        <v>1092</v>
      </c>
      <c r="Q28" s="100">
        <v>932</v>
      </c>
      <c r="R28" s="100">
        <v>508</v>
      </c>
      <c r="S28" s="100">
        <v>114</v>
      </c>
      <c r="T28" s="100">
        <v>3</v>
      </c>
      <c r="U28" s="101"/>
      <c r="V28" s="102">
        <v>67062.005724098461</v>
      </c>
      <c r="W28" s="100">
        <v>12642.967945048655</v>
      </c>
      <c r="X28" s="100">
        <v>9675.3714939896981</v>
      </c>
      <c r="Y28" s="100">
        <v>9684.339439038351</v>
      </c>
      <c r="Z28" s="100">
        <v>10048.24899828277</v>
      </c>
      <c r="AA28" s="100">
        <v>10086.78992558672</v>
      </c>
      <c r="AB28" s="100">
        <v>8174.658271322267</v>
      </c>
      <c r="AC28" s="101">
        <v>6749.6296508299938</v>
      </c>
      <c r="AD28" s="30"/>
      <c r="AE28" s="30"/>
      <c r="AF28" s="30"/>
      <c r="AG28" s="30"/>
      <c r="AH28" s="30"/>
      <c r="AI28" s="30"/>
      <c r="AJ28" s="30"/>
      <c r="AK28" s="30"/>
    </row>
    <row r="29" spans="1:37" ht="15">
      <c r="A29" s="57">
        <v>2004</v>
      </c>
      <c r="B29" s="96">
        <v>46</v>
      </c>
      <c r="C29" s="96">
        <v>119</v>
      </c>
      <c r="D29" s="96">
        <v>110</v>
      </c>
      <c r="E29" s="96">
        <v>93</v>
      </c>
      <c r="F29" s="96">
        <v>51</v>
      </c>
      <c r="G29" s="96">
        <v>18</v>
      </c>
      <c r="H29" s="97">
        <v>1</v>
      </c>
      <c r="I29" s="104">
        <v>65.5</v>
      </c>
      <c r="J29" s="105">
        <v>2.19</v>
      </c>
      <c r="K29" s="106">
        <v>27.6</v>
      </c>
      <c r="L29" s="57">
        <v>2004</v>
      </c>
      <c r="M29" s="102">
        <v>4431</v>
      </c>
      <c r="N29" s="100">
        <v>588</v>
      </c>
      <c r="O29" s="100">
        <v>1176</v>
      </c>
      <c r="P29" s="100">
        <v>1054</v>
      </c>
      <c r="Q29" s="100">
        <v>936</v>
      </c>
      <c r="R29" s="100">
        <v>521</v>
      </c>
      <c r="S29" s="100">
        <v>150</v>
      </c>
      <c r="T29" s="100">
        <v>6</v>
      </c>
      <c r="U29" s="101"/>
      <c r="V29" s="102">
        <v>68141.993131081865</v>
      </c>
      <c r="W29" s="100">
        <v>12745.803663423012</v>
      </c>
      <c r="X29" s="100">
        <v>10086.67429879794</v>
      </c>
      <c r="Y29" s="100">
        <v>9554.3577561534057</v>
      </c>
      <c r="Z29" s="100">
        <v>10056.502575844306</v>
      </c>
      <c r="AA29" s="100">
        <v>10183.242129364626</v>
      </c>
      <c r="AB29" s="100">
        <v>8527.8397252432733</v>
      </c>
      <c r="AC29" s="101">
        <v>6987.5729822552948</v>
      </c>
      <c r="AD29" s="30"/>
      <c r="AE29" s="30"/>
      <c r="AF29" s="30"/>
      <c r="AG29" s="30"/>
      <c r="AH29" s="30"/>
      <c r="AI29" s="30"/>
      <c r="AJ29" s="30"/>
      <c r="AK29" s="30"/>
    </row>
    <row r="30" spans="1:37" ht="15">
      <c r="A30" s="57">
        <v>2005</v>
      </c>
      <c r="B30" s="96">
        <v>52</v>
      </c>
      <c r="C30" s="96">
        <v>117</v>
      </c>
      <c r="D30" s="96">
        <v>108</v>
      </c>
      <c r="E30" s="96">
        <v>90</v>
      </c>
      <c r="F30" s="96">
        <v>50</v>
      </c>
      <c r="G30" s="96">
        <v>15</v>
      </c>
      <c r="H30" s="96">
        <v>1</v>
      </c>
      <c r="I30" s="104">
        <v>65</v>
      </c>
      <c r="J30" s="105">
        <v>2.17</v>
      </c>
      <c r="K30" s="106">
        <v>27.3</v>
      </c>
      <c r="L30" s="57">
        <v>2005</v>
      </c>
      <c r="M30" s="102">
        <v>4467</v>
      </c>
      <c r="N30" s="100">
        <v>668</v>
      </c>
      <c r="O30" s="100">
        <v>1206</v>
      </c>
      <c r="P30" s="100">
        <v>1029</v>
      </c>
      <c r="Q30" s="100">
        <v>914</v>
      </c>
      <c r="R30" s="100">
        <v>510</v>
      </c>
      <c r="S30" s="100">
        <v>132</v>
      </c>
      <c r="T30" s="100">
        <v>8</v>
      </c>
      <c r="U30" s="101"/>
      <c r="V30" s="102">
        <v>69236.196336576992</v>
      </c>
      <c r="W30" s="100">
        <v>12726.610188895249</v>
      </c>
      <c r="X30" s="100">
        <v>10544.238694905553</v>
      </c>
      <c r="Y30" s="100">
        <v>9465.9959931310823</v>
      </c>
      <c r="Z30" s="100">
        <v>10151.018889524901</v>
      </c>
      <c r="AA30" s="100">
        <v>10135.416714367488</v>
      </c>
      <c r="AB30" s="100">
        <v>8986.1242129364618</v>
      </c>
      <c r="AC30" s="101">
        <v>7226.7916428162562</v>
      </c>
      <c r="AD30" s="30"/>
      <c r="AE30" s="30"/>
      <c r="AF30" s="30"/>
      <c r="AG30" s="30"/>
      <c r="AH30" s="30"/>
      <c r="AI30" s="30"/>
      <c r="AJ30" s="30"/>
      <c r="AK30" s="30"/>
    </row>
    <row r="31" spans="1:37" ht="15">
      <c r="A31" s="57">
        <v>2006</v>
      </c>
      <c r="B31" s="96">
        <v>51</v>
      </c>
      <c r="C31" s="96">
        <v>119</v>
      </c>
      <c r="D31" s="96">
        <v>117</v>
      </c>
      <c r="E31" s="96">
        <v>85</v>
      </c>
      <c r="F31" s="96">
        <v>54</v>
      </c>
      <c r="G31" s="96">
        <v>14</v>
      </c>
      <c r="H31" s="96">
        <v>2</v>
      </c>
      <c r="I31" s="104">
        <v>66</v>
      </c>
      <c r="J31" s="105">
        <v>2.21</v>
      </c>
      <c r="K31" s="106">
        <v>27.3</v>
      </c>
      <c r="L31" s="57">
        <v>2006</v>
      </c>
      <c r="M31" s="102">
        <v>4592</v>
      </c>
      <c r="N31" s="100">
        <v>643</v>
      </c>
      <c r="O31" s="100">
        <v>1290</v>
      </c>
      <c r="P31" s="100">
        <v>1105</v>
      </c>
      <c r="Q31" s="100">
        <v>857</v>
      </c>
      <c r="R31" s="100">
        <v>554</v>
      </c>
      <c r="S31" s="100">
        <v>131</v>
      </c>
      <c r="T31" s="100">
        <v>12</v>
      </c>
      <c r="U31" s="100"/>
      <c r="V31" s="102">
        <v>70019.108185460791</v>
      </c>
      <c r="W31" s="100">
        <v>12612.322266742987</v>
      </c>
      <c r="X31" s="100">
        <v>11150.206067544363</v>
      </c>
      <c r="Y31" s="100">
        <v>9391.3583285632503</v>
      </c>
      <c r="Z31" s="100">
        <v>10098.450486548369</v>
      </c>
      <c r="AA31" s="100">
        <v>10310.583858042359</v>
      </c>
      <c r="AB31" s="100">
        <v>9225.1053234115625</v>
      </c>
      <c r="AC31" s="101">
        <v>7231.081854607899</v>
      </c>
      <c r="AD31" s="30"/>
      <c r="AE31" s="30"/>
      <c r="AF31" s="30"/>
      <c r="AG31" s="30"/>
      <c r="AH31" s="30"/>
      <c r="AI31" s="30"/>
      <c r="AJ31" s="30"/>
      <c r="AK31" s="30"/>
    </row>
    <row r="32" spans="1:37" ht="15">
      <c r="A32" s="57">
        <v>2007</v>
      </c>
      <c r="B32" s="96">
        <v>50</v>
      </c>
      <c r="C32" s="96">
        <v>105</v>
      </c>
      <c r="D32" s="96">
        <v>116</v>
      </c>
      <c r="E32" s="96">
        <v>88</v>
      </c>
      <c r="F32" s="96">
        <v>50</v>
      </c>
      <c r="G32" s="96">
        <v>12</v>
      </c>
      <c r="H32" s="96">
        <v>1</v>
      </c>
      <c r="I32" s="104">
        <v>62.8</v>
      </c>
      <c r="J32" s="105">
        <v>2.11</v>
      </c>
      <c r="K32" s="106">
        <v>27.4</v>
      </c>
      <c r="L32" s="57">
        <v>2007</v>
      </c>
      <c r="M32" s="102">
        <v>4432</v>
      </c>
      <c r="N32" s="100">
        <v>627</v>
      </c>
      <c r="O32" s="100">
        <v>1191</v>
      </c>
      <c r="P32" s="100">
        <v>1090</v>
      </c>
      <c r="Q32" s="100">
        <v>888</v>
      </c>
      <c r="R32" s="100">
        <v>513</v>
      </c>
      <c r="S32" s="100">
        <v>117</v>
      </c>
      <c r="T32" s="100">
        <v>6</v>
      </c>
      <c r="U32" s="100"/>
      <c r="V32" s="102">
        <v>71058.963938179731</v>
      </c>
      <c r="W32" s="100">
        <v>12708.323983972525</v>
      </c>
      <c r="X32" s="100">
        <v>11579.880366342302</v>
      </c>
      <c r="Y32" s="100">
        <v>9368.6651402404132</v>
      </c>
      <c r="Z32" s="100">
        <v>9984.2209502003443</v>
      </c>
      <c r="AA32" s="100">
        <v>10158.13966800229</v>
      </c>
      <c r="AB32" s="100">
        <v>9647.7544361763012</v>
      </c>
      <c r="AC32" s="101">
        <v>7611.9793932455632</v>
      </c>
      <c r="AD32" s="30"/>
      <c r="AE32" s="30"/>
      <c r="AF32" s="30"/>
      <c r="AG32" s="30"/>
      <c r="AH32" s="30"/>
      <c r="AI32" s="30"/>
      <c r="AJ32" s="30"/>
      <c r="AK32" s="30"/>
    </row>
    <row r="33" spans="1:39" ht="15">
      <c r="A33" s="57">
        <v>2008</v>
      </c>
      <c r="B33" s="96" t="e">
        <v>#N/A</v>
      </c>
      <c r="C33" s="96" t="e">
        <v>#N/A</v>
      </c>
      <c r="D33" s="96" t="e">
        <v>#N/A</v>
      </c>
      <c r="E33" s="96" t="e">
        <v>#N/A</v>
      </c>
      <c r="F33" s="96" t="e">
        <v>#N/A</v>
      </c>
      <c r="G33" s="96" t="e">
        <v>#N/A</v>
      </c>
      <c r="H33" s="96" t="e">
        <v>#N/A</v>
      </c>
      <c r="I33" s="104" t="e">
        <v>#N/A</v>
      </c>
      <c r="J33" s="105" t="e">
        <v>#N/A</v>
      </c>
      <c r="K33" s="106" t="e">
        <v>#N/A</v>
      </c>
      <c r="L33" s="57">
        <v>2008</v>
      </c>
      <c r="M33" s="102" t="e">
        <v>#N/A</v>
      </c>
      <c r="N33" s="100" t="e">
        <v>#N/A</v>
      </c>
      <c r="O33" s="100" t="e">
        <v>#N/A</v>
      </c>
      <c r="P33" s="100" t="e">
        <v>#N/A</v>
      </c>
      <c r="Q33" s="100" t="e">
        <v>#N/A</v>
      </c>
      <c r="R33" s="100" t="e">
        <v>#N/A</v>
      </c>
      <c r="S33" s="100" t="e">
        <v>#N/A</v>
      </c>
      <c r="T33" s="100" t="e">
        <v>#N/A</v>
      </c>
      <c r="U33" s="100"/>
      <c r="V33" s="102" t="e">
        <v>#N/A</v>
      </c>
      <c r="W33" s="100" t="e">
        <v>#N/A</v>
      </c>
      <c r="X33" s="100" t="e">
        <v>#N/A</v>
      </c>
      <c r="Y33" s="100" t="e">
        <v>#N/A</v>
      </c>
      <c r="Z33" s="100" t="e">
        <v>#N/A</v>
      </c>
      <c r="AA33" s="100" t="e">
        <v>#N/A</v>
      </c>
      <c r="AB33" s="100" t="e">
        <v>#N/A</v>
      </c>
      <c r="AC33" s="101" t="e">
        <v>#N/A</v>
      </c>
      <c r="AD33" s="30"/>
      <c r="AE33" s="30"/>
      <c r="AF33" s="30"/>
      <c r="AG33" s="30"/>
      <c r="AH33" s="30"/>
      <c r="AI33" s="30"/>
      <c r="AJ33" s="30"/>
      <c r="AK33" s="30"/>
    </row>
    <row r="34" spans="1:39" ht="15">
      <c r="A34" s="57">
        <v>2009</v>
      </c>
      <c r="B34" s="96" t="e">
        <v>#N/A</v>
      </c>
      <c r="C34" s="96" t="e">
        <v>#N/A</v>
      </c>
      <c r="D34" s="96" t="e">
        <v>#N/A</v>
      </c>
      <c r="E34" s="96" t="e">
        <v>#N/A</v>
      </c>
      <c r="F34" s="96" t="e">
        <v>#N/A</v>
      </c>
      <c r="G34" s="96" t="e">
        <v>#N/A</v>
      </c>
      <c r="H34" s="96" t="e">
        <v>#N/A</v>
      </c>
      <c r="I34" s="104" t="e">
        <v>#N/A</v>
      </c>
      <c r="J34" s="105" t="e">
        <v>#N/A</v>
      </c>
      <c r="K34" s="106" t="e">
        <v>#N/A</v>
      </c>
      <c r="L34" s="57">
        <v>2009</v>
      </c>
      <c r="M34" s="102" t="e">
        <v>#N/A</v>
      </c>
      <c r="N34" s="100" t="e">
        <v>#N/A</v>
      </c>
      <c r="O34" s="100" t="e">
        <v>#N/A</v>
      </c>
      <c r="P34" s="100" t="e">
        <v>#N/A</v>
      </c>
      <c r="Q34" s="100" t="e">
        <v>#N/A</v>
      </c>
      <c r="R34" s="100" t="e">
        <v>#N/A</v>
      </c>
      <c r="S34" s="100" t="e">
        <v>#N/A</v>
      </c>
      <c r="T34" s="100" t="e">
        <v>#N/A</v>
      </c>
      <c r="U34" s="100"/>
      <c r="V34" s="102" t="e">
        <v>#N/A</v>
      </c>
      <c r="W34" s="100" t="e">
        <v>#N/A</v>
      </c>
      <c r="X34" s="100" t="e">
        <v>#N/A</v>
      </c>
      <c r="Y34" s="100" t="e">
        <v>#N/A</v>
      </c>
      <c r="Z34" s="100" t="e">
        <v>#N/A</v>
      </c>
      <c r="AA34" s="100" t="e">
        <v>#N/A</v>
      </c>
      <c r="AB34" s="100" t="e">
        <v>#N/A</v>
      </c>
      <c r="AC34" s="101" t="e">
        <v>#N/A</v>
      </c>
      <c r="AD34" s="30"/>
      <c r="AE34" s="30"/>
      <c r="AF34" s="30"/>
      <c r="AG34" s="30"/>
      <c r="AH34" s="30"/>
      <c r="AI34" s="30"/>
      <c r="AJ34" s="30"/>
      <c r="AK34" s="30"/>
    </row>
    <row r="35" spans="1:39" ht="15">
      <c r="A35" s="57">
        <v>2010</v>
      </c>
      <c r="B35" s="96" t="e">
        <v>#N/A</v>
      </c>
      <c r="C35" s="96" t="e">
        <v>#N/A</v>
      </c>
      <c r="D35" s="96" t="e">
        <v>#N/A</v>
      </c>
      <c r="E35" s="96" t="e">
        <v>#N/A</v>
      </c>
      <c r="F35" s="96" t="e">
        <v>#N/A</v>
      </c>
      <c r="G35" s="96" t="e">
        <v>#N/A</v>
      </c>
      <c r="H35" s="96" t="e">
        <v>#N/A</v>
      </c>
      <c r="I35" s="104" t="e">
        <v>#N/A</v>
      </c>
      <c r="J35" s="105" t="e">
        <v>#N/A</v>
      </c>
      <c r="K35" s="106" t="e">
        <v>#N/A</v>
      </c>
      <c r="L35" s="57">
        <v>2010</v>
      </c>
      <c r="M35" s="102" t="e">
        <v>#N/A</v>
      </c>
      <c r="N35" s="100" t="e">
        <v>#N/A</v>
      </c>
      <c r="O35" s="100" t="e">
        <v>#N/A</v>
      </c>
      <c r="P35" s="100" t="e">
        <v>#N/A</v>
      </c>
      <c r="Q35" s="100" t="e">
        <v>#N/A</v>
      </c>
      <c r="R35" s="100" t="e">
        <v>#N/A</v>
      </c>
      <c r="S35" s="100" t="e">
        <v>#N/A</v>
      </c>
      <c r="T35" s="100" t="e">
        <v>#N/A</v>
      </c>
      <c r="U35" s="100"/>
      <c r="V35" s="102" t="e">
        <v>#N/A</v>
      </c>
      <c r="W35" s="100" t="e">
        <v>#N/A</v>
      </c>
      <c r="X35" s="100" t="e">
        <v>#N/A</v>
      </c>
      <c r="Y35" s="100" t="e">
        <v>#N/A</v>
      </c>
      <c r="Z35" s="100" t="e">
        <v>#N/A</v>
      </c>
      <c r="AA35" s="100" t="e">
        <v>#N/A</v>
      </c>
      <c r="AB35" s="100" t="e">
        <v>#N/A</v>
      </c>
      <c r="AC35" s="101" t="e">
        <v>#N/A</v>
      </c>
      <c r="AD35" s="30"/>
      <c r="AE35" s="30"/>
      <c r="AF35" s="30"/>
      <c r="AG35" s="30"/>
      <c r="AH35" s="30"/>
      <c r="AI35" s="30"/>
      <c r="AJ35" s="30"/>
      <c r="AK35" s="30"/>
    </row>
    <row r="36" spans="1:39" ht="15">
      <c r="A36" s="57">
        <v>2011</v>
      </c>
      <c r="B36" s="96" t="e">
        <v>#N/A</v>
      </c>
      <c r="C36" s="96" t="e">
        <v>#N/A</v>
      </c>
      <c r="D36" s="96" t="e">
        <v>#N/A</v>
      </c>
      <c r="E36" s="96" t="e">
        <v>#N/A</v>
      </c>
      <c r="F36" s="96" t="e">
        <v>#N/A</v>
      </c>
      <c r="G36" s="96" t="e">
        <v>#N/A</v>
      </c>
      <c r="H36" s="96" t="e">
        <v>#N/A</v>
      </c>
      <c r="I36" s="104" t="e">
        <v>#N/A</v>
      </c>
      <c r="J36" s="105" t="e">
        <v>#N/A</v>
      </c>
      <c r="K36" s="106" t="e">
        <v>#N/A</v>
      </c>
      <c r="L36" s="57">
        <v>2011</v>
      </c>
      <c r="M36" s="102" t="e">
        <v>#N/A</v>
      </c>
      <c r="N36" s="100" t="e">
        <v>#N/A</v>
      </c>
      <c r="O36" s="100" t="e">
        <v>#N/A</v>
      </c>
      <c r="P36" s="100" t="e">
        <v>#N/A</v>
      </c>
      <c r="Q36" s="100" t="e">
        <v>#N/A</v>
      </c>
      <c r="R36" s="100" t="e">
        <v>#N/A</v>
      </c>
      <c r="S36" s="100" t="e">
        <v>#N/A</v>
      </c>
      <c r="T36" s="100" t="e">
        <v>#N/A</v>
      </c>
      <c r="U36" s="100"/>
      <c r="V36" s="102" t="e">
        <v>#N/A</v>
      </c>
      <c r="W36" s="100" t="e">
        <v>#N/A</v>
      </c>
      <c r="X36" s="100" t="e">
        <v>#N/A</v>
      </c>
      <c r="Y36" s="100" t="e">
        <v>#N/A</v>
      </c>
      <c r="Z36" s="100" t="e">
        <v>#N/A</v>
      </c>
      <c r="AA36" s="100" t="e">
        <v>#N/A</v>
      </c>
      <c r="AB36" s="100" t="e">
        <v>#N/A</v>
      </c>
      <c r="AC36" s="101" t="e">
        <v>#N/A</v>
      </c>
      <c r="AD36" s="30"/>
      <c r="AE36" s="30"/>
      <c r="AF36" s="30"/>
      <c r="AG36" s="30"/>
      <c r="AH36" s="30"/>
      <c r="AI36" s="30"/>
      <c r="AJ36" s="30"/>
      <c r="AK36" s="30"/>
    </row>
    <row r="37" spans="1:39" ht="15">
      <c r="A37" s="107"/>
      <c r="B37" s="108"/>
      <c r="C37" s="108"/>
      <c r="D37" s="108"/>
      <c r="E37" s="108"/>
      <c r="F37" s="108"/>
      <c r="G37" s="108"/>
      <c r="H37" s="78"/>
      <c r="I37" s="109"/>
      <c r="J37" s="109"/>
      <c r="K37" s="109"/>
      <c r="M37" s="85"/>
      <c r="N37" s="110"/>
      <c r="O37" s="110"/>
      <c r="P37" s="110"/>
      <c r="Q37" s="110"/>
      <c r="R37" s="110"/>
      <c r="S37" s="110"/>
      <c r="T37" s="110"/>
      <c r="U37" s="110"/>
      <c r="W37" s="30"/>
      <c r="X37" s="30"/>
      <c r="Y37" s="30"/>
      <c r="Z37" s="30"/>
      <c r="AA37" s="30"/>
      <c r="AB37" s="30"/>
      <c r="AC37" s="30"/>
    </row>
    <row r="38" spans="1:39" ht="15">
      <c r="A38" s="111" t="s">
        <v>244</v>
      </c>
      <c r="I38" s="80"/>
      <c r="J38" s="80"/>
      <c r="K38" s="80" t="s">
        <v>245</v>
      </c>
      <c r="N38" s="110"/>
      <c r="O38" s="110"/>
      <c r="P38" s="110"/>
      <c r="Q38" s="110"/>
      <c r="R38" s="110"/>
      <c r="S38" s="110"/>
      <c r="T38" s="110"/>
      <c r="U38" s="110"/>
      <c r="W38" s="30"/>
      <c r="X38" s="30"/>
      <c r="Y38" s="30"/>
      <c r="Z38" s="30"/>
      <c r="AA38" s="30"/>
      <c r="AB38" s="30"/>
      <c r="AC38" s="30"/>
      <c r="AG38" s="30" t="s">
        <v>8</v>
      </c>
      <c r="AH38" s="30" t="s">
        <v>144</v>
      </c>
      <c r="AI38" s="30" t="s">
        <v>145</v>
      </c>
      <c r="AJ38" s="30" t="s">
        <v>146</v>
      </c>
      <c r="AK38" s="30" t="s">
        <v>147</v>
      </c>
      <c r="AL38" s="30" t="s">
        <v>148</v>
      </c>
      <c r="AM38" s="30" t="s">
        <v>149</v>
      </c>
    </row>
    <row r="39" spans="1:39" ht="15.75" thickBot="1">
      <c r="A39" s="83"/>
      <c r="B39" s="30"/>
      <c r="M39" s="112"/>
      <c r="N39" s="100"/>
      <c r="O39" s="100"/>
      <c r="P39" s="100"/>
      <c r="Q39" s="100"/>
      <c r="R39" s="100"/>
      <c r="S39" s="100"/>
      <c r="T39" s="100"/>
      <c r="W39" s="30"/>
      <c r="X39" s="30"/>
      <c r="Y39" s="30"/>
      <c r="Z39" s="30"/>
      <c r="AA39" s="30"/>
      <c r="AB39" s="30"/>
      <c r="AC39" s="30"/>
      <c r="AF39" s="83" t="s">
        <v>247</v>
      </c>
      <c r="AG39" s="83" vm="984">
        <f t="shared" ref="AG39:AM39" si="0">N70/V70</f>
        <v>4.0591047370708386E-2</v>
      </c>
      <c r="AH39" s="83" vm="985">
        <f t="shared" si="0"/>
        <v>9.6594857539958306E-2</v>
      </c>
      <c r="AI39" s="83" vm="986">
        <f t="shared" si="0"/>
        <v>0.10115249071340128</v>
      </c>
      <c r="AJ39" s="83" vm="987">
        <f t="shared" si="0"/>
        <v>9.0068355448331319E-2</v>
      </c>
      <c r="AK39" s="83" vm="988">
        <f t="shared" si="0"/>
        <v>5.5578093306288032E-2</v>
      </c>
      <c r="AL39" s="83" vm="989">
        <f t="shared" si="0"/>
        <v>1.9353551476456503E-2</v>
      </c>
      <c r="AM39" s="83" vm="990">
        <f t="shared" si="0"/>
        <v>1.7837235228539577E-3</v>
      </c>
    </row>
    <row r="40" spans="1:39">
      <c r="A40" s="83"/>
      <c r="M40" s="233" t="s">
        <v>228</v>
      </c>
      <c r="N40" s="235" t="s">
        <v>380</v>
      </c>
      <c r="O40" s="236"/>
      <c r="P40" s="236"/>
      <c r="Q40" s="236"/>
      <c r="R40" s="236"/>
      <c r="S40" s="236"/>
      <c r="T40" s="236"/>
      <c r="U40" s="237"/>
      <c r="V40" s="238" t="s">
        <v>381</v>
      </c>
      <c r="W40" s="239"/>
      <c r="X40" s="239"/>
      <c r="Y40" s="239"/>
      <c r="Z40" s="239"/>
      <c r="AA40" s="239"/>
      <c r="AB40" s="239"/>
      <c r="AC40" s="240"/>
      <c r="AF40" s="83" t="s">
        <v>247</v>
      </c>
      <c r="AG40" s="170" vm="984">
        <f>AG39*1000</f>
        <v>40.591047370708388</v>
      </c>
      <c r="AH40" s="170" vm="985">
        <f t="shared" ref="AH40:AM40" si="1">AH39*1000</f>
        <v>96.594857539958312</v>
      </c>
      <c r="AI40" s="170" vm="986">
        <f t="shared" si="1"/>
        <v>101.15249071340128</v>
      </c>
      <c r="AJ40" s="170" vm="987">
        <f t="shared" si="1"/>
        <v>90.068355448331317</v>
      </c>
      <c r="AK40" s="170" vm="988">
        <f t="shared" si="1"/>
        <v>55.578093306288032</v>
      </c>
      <c r="AL40" s="170" vm="989">
        <f t="shared" si="1"/>
        <v>19.353551476456502</v>
      </c>
      <c r="AM40" s="170" vm="990">
        <f t="shared" si="1"/>
        <v>1.7837235228539576</v>
      </c>
    </row>
    <row r="41" spans="1:39">
      <c r="A41" s="83"/>
      <c r="M41" s="234"/>
      <c r="N41" s="154" t="s" vm="779">
        <v>235</v>
      </c>
      <c r="O41" s="155" t="s" vm="780">
        <v>236</v>
      </c>
      <c r="P41" s="155" t="s" vm="781">
        <v>237</v>
      </c>
      <c r="Q41" s="155" t="s" vm="782">
        <v>238</v>
      </c>
      <c r="R41" s="155" t="s" vm="783">
        <v>239</v>
      </c>
      <c r="S41" s="155" t="s" vm="784">
        <v>240</v>
      </c>
      <c r="T41" s="155" t="s" vm="785">
        <v>241</v>
      </c>
      <c r="U41" s="156" t="s">
        <v>382</v>
      </c>
      <c r="V41" s="157" t="s" vm="786">
        <v>235</v>
      </c>
      <c r="W41" s="155" t="s" vm="780">
        <v>236</v>
      </c>
      <c r="X41" s="155" t="s" vm="781">
        <v>237</v>
      </c>
      <c r="Y41" s="155" t="s" vm="782">
        <v>238</v>
      </c>
      <c r="Z41" s="155" t="s" vm="783">
        <v>239</v>
      </c>
      <c r="AA41" s="155" t="s" vm="784">
        <v>240</v>
      </c>
      <c r="AB41" s="155" t="s" vm="787">
        <v>241</v>
      </c>
      <c r="AC41" s="156" t="s">
        <v>382</v>
      </c>
      <c r="AF41" s="83" t="s">
        <v>384</v>
      </c>
      <c r="AG41" s="83">
        <f t="shared" ref="AG41:AM41" si="2">AG47/AG48</f>
        <v>1.0513941192896495E-2</v>
      </c>
      <c r="AH41" s="83">
        <f t="shared" si="2"/>
        <v>5.9840431595699246E-2</v>
      </c>
      <c r="AI41" s="83">
        <f t="shared" si="2"/>
        <v>0.13143047280992354</v>
      </c>
      <c r="AJ41" s="83">
        <f t="shared" si="2"/>
        <v>0.12611624552721828</v>
      </c>
      <c r="AK41" s="83">
        <f t="shared" si="2"/>
        <v>6.0140804053967101E-2</v>
      </c>
      <c r="AL41" s="83">
        <f t="shared" si="2"/>
        <v>1.3104155374297152E-2</v>
      </c>
      <c r="AM41" s="83">
        <f t="shared" si="2"/>
        <v>7.1063783548842765E-4</v>
      </c>
    </row>
    <row r="42" spans="1:39">
      <c r="A42" s="83"/>
      <c r="M42" s="158">
        <v>1984</v>
      </c>
      <c r="N42" s="159" vm="788">
        <v>767</v>
      </c>
      <c r="O42" s="160" vm="789">
        <v>1867</v>
      </c>
      <c r="P42" s="160" vm="790">
        <v>1344</v>
      </c>
      <c r="Q42" s="160" vm="791">
        <v>757</v>
      </c>
      <c r="R42" s="160" vm="792">
        <v>331</v>
      </c>
      <c r="S42" s="160" vm="793">
        <v>129</v>
      </c>
      <c r="T42" s="160" vm="794">
        <v>10</v>
      </c>
      <c r="U42" s="161">
        <v>5205</v>
      </c>
      <c r="V42" s="162">
        <v>9721</v>
      </c>
      <c r="W42" s="160">
        <v>7574</v>
      </c>
      <c r="X42" s="160">
        <v>6740</v>
      </c>
      <c r="Y42" s="160">
        <v>5664</v>
      </c>
      <c r="Z42" s="160">
        <v>4571</v>
      </c>
      <c r="AA42" s="160">
        <v>3896</v>
      </c>
      <c r="AB42" s="160">
        <v>3207</v>
      </c>
      <c r="AC42" s="161">
        <v>41373</v>
      </c>
      <c r="AF42" s="83" t="s">
        <v>384</v>
      </c>
      <c r="AG42" s="170">
        <f>AG41*1000</f>
        <v>10.513941192896494</v>
      </c>
      <c r="AH42" s="170">
        <f t="shared" ref="AH42:AM42" si="3">AH41*1000</f>
        <v>59.840431595699243</v>
      </c>
      <c r="AI42" s="170">
        <f t="shared" si="3"/>
        <v>131.43047280992354</v>
      </c>
      <c r="AJ42" s="170">
        <f t="shared" si="3"/>
        <v>126.11624552721828</v>
      </c>
      <c r="AK42" s="170">
        <f t="shared" si="3"/>
        <v>60.140804053967102</v>
      </c>
      <c r="AL42" s="170">
        <f t="shared" si="3"/>
        <v>13.104155374297152</v>
      </c>
      <c r="AM42" s="170">
        <f t="shared" si="3"/>
        <v>0.71063783548842763</v>
      </c>
    </row>
    <row r="43" spans="1:39">
      <c r="A43" s="83"/>
      <c r="M43" s="158">
        <v>1985</v>
      </c>
      <c r="N43" s="159" vm="795">
        <v>778</v>
      </c>
      <c r="O43" s="160" vm="796">
        <v>1936</v>
      </c>
      <c r="P43" s="160" vm="797">
        <v>1383</v>
      </c>
      <c r="Q43" s="160" vm="798">
        <v>803</v>
      </c>
      <c r="R43" s="160" vm="799">
        <v>383</v>
      </c>
      <c r="S43" s="160" vm="800">
        <v>119</v>
      </c>
      <c r="T43" s="160" vm="801">
        <v>15</v>
      </c>
      <c r="U43" s="161">
        <v>5417</v>
      </c>
      <c r="V43" s="162">
        <v>9887</v>
      </c>
      <c r="W43" s="160">
        <v>7833</v>
      </c>
      <c r="X43" s="160">
        <v>6990</v>
      </c>
      <c r="Y43" s="160">
        <v>5966</v>
      </c>
      <c r="Z43" s="160">
        <v>4759</v>
      </c>
      <c r="AA43" s="160">
        <v>4004</v>
      </c>
      <c r="AB43" s="160">
        <v>3309</v>
      </c>
      <c r="AC43" s="161">
        <v>42748</v>
      </c>
      <c r="AF43" s="83" t="s">
        <v>393</v>
      </c>
      <c r="AG43" s="83">
        <f>AG51/AG52</f>
        <v>6.8279913015961632E-3</v>
      </c>
      <c r="AH43" s="83">
        <f t="shared" ref="AH43:AM43" si="4">AH51/AH52</f>
        <v>5.1351368205742223E-2</v>
      </c>
      <c r="AI43" s="83">
        <f t="shared" si="4"/>
        <v>0.12413608046679542</v>
      </c>
      <c r="AJ43" s="83">
        <f t="shared" si="4"/>
        <v>0.13346198120052094</v>
      </c>
      <c r="AK43" s="83">
        <f t="shared" si="4"/>
        <v>6.3764344530691144E-2</v>
      </c>
      <c r="AL43" s="83">
        <f t="shared" si="4"/>
        <v>1.6044838851856397E-2</v>
      </c>
      <c r="AM43" s="83">
        <f t="shared" si="4"/>
        <v>9.806710014777357E-4</v>
      </c>
    </row>
    <row r="44" spans="1:39">
      <c r="M44" s="158">
        <v>1986</v>
      </c>
      <c r="N44" s="159" vm="802">
        <v>808</v>
      </c>
      <c r="O44" s="160" vm="803">
        <v>1906</v>
      </c>
      <c r="P44" s="160" vm="804">
        <v>1370</v>
      </c>
      <c r="Q44" s="160" vm="805">
        <v>882</v>
      </c>
      <c r="R44" s="160" vm="806">
        <v>341</v>
      </c>
      <c r="S44" s="160" vm="807">
        <v>94</v>
      </c>
      <c r="T44" s="160" vm="808">
        <v>12</v>
      </c>
      <c r="U44" s="161">
        <v>5413</v>
      </c>
      <c r="V44" s="162">
        <v>10077</v>
      </c>
      <c r="W44" s="160">
        <v>8099</v>
      </c>
      <c r="X44" s="160">
        <v>7084</v>
      </c>
      <c r="Y44" s="160">
        <v>6392</v>
      </c>
      <c r="Z44" s="160">
        <v>4898</v>
      </c>
      <c r="AA44" s="160">
        <v>4136</v>
      </c>
      <c r="AB44" s="160">
        <v>3444</v>
      </c>
      <c r="AC44" s="161">
        <v>44130</v>
      </c>
      <c r="AF44" s="83" t="s">
        <v>393</v>
      </c>
      <c r="AG44" s="170">
        <f>AG43*1000</f>
        <v>6.8279913015961631</v>
      </c>
      <c r="AH44" s="170">
        <f t="shared" ref="AH44:AM44" si="5">AH43*1000</f>
        <v>51.351368205742226</v>
      </c>
      <c r="AI44" s="170">
        <f t="shared" si="5"/>
        <v>124.13608046679542</v>
      </c>
      <c r="AJ44" s="170">
        <f t="shared" si="5"/>
        <v>133.46198120052094</v>
      </c>
      <c r="AK44" s="170">
        <f t="shared" si="5"/>
        <v>63.764344530691147</v>
      </c>
      <c r="AL44" s="170">
        <f t="shared" si="5"/>
        <v>16.044838851856397</v>
      </c>
      <c r="AM44" s="170">
        <f t="shared" si="5"/>
        <v>0.98067100147773567</v>
      </c>
    </row>
    <row r="45" spans="1:39">
      <c r="M45" s="158">
        <v>1987</v>
      </c>
      <c r="N45" s="159" vm="809">
        <v>727</v>
      </c>
      <c r="O45" s="160" vm="810">
        <v>1926</v>
      </c>
      <c r="P45" s="160" vm="811">
        <v>1428</v>
      </c>
      <c r="Q45" s="160" vm="812">
        <v>865</v>
      </c>
      <c r="R45" s="160" vm="813">
        <v>359</v>
      </c>
      <c r="S45" s="160" vm="814">
        <v>106</v>
      </c>
      <c r="T45" s="160" vm="815">
        <v>6</v>
      </c>
      <c r="U45" s="161">
        <v>5417</v>
      </c>
      <c r="V45" s="162">
        <v>10181</v>
      </c>
      <c r="W45" s="160">
        <v>8455</v>
      </c>
      <c r="X45" s="160">
        <v>7191</v>
      </c>
      <c r="Y45" s="160">
        <v>6730</v>
      </c>
      <c r="Z45" s="160">
        <v>5153</v>
      </c>
      <c r="AA45" s="160">
        <v>4260</v>
      </c>
      <c r="AB45" s="160">
        <v>3560</v>
      </c>
      <c r="AC45" s="161">
        <v>45530</v>
      </c>
    </row>
    <row r="46" spans="1:39" ht="15">
      <c r="M46" s="158">
        <v>1988</v>
      </c>
      <c r="N46" s="159" vm="816">
        <v>745</v>
      </c>
      <c r="O46" s="160" vm="817">
        <v>1990</v>
      </c>
      <c r="P46" s="160" vm="818">
        <v>1613</v>
      </c>
      <c r="Q46" s="160" vm="819">
        <v>913</v>
      </c>
      <c r="R46" s="160" vm="820">
        <v>431</v>
      </c>
      <c r="S46" s="160" vm="821">
        <v>98</v>
      </c>
      <c r="T46" s="160" vm="822">
        <v>11</v>
      </c>
      <c r="U46" s="161">
        <v>5801</v>
      </c>
      <c r="V46" s="162">
        <v>10134</v>
      </c>
      <c r="W46" s="160">
        <v>8833</v>
      </c>
      <c r="X46" s="160">
        <v>7453</v>
      </c>
      <c r="Y46" s="160">
        <v>6879</v>
      </c>
      <c r="Z46" s="160">
        <v>5516</v>
      </c>
      <c r="AA46" s="160">
        <v>4356</v>
      </c>
      <c r="AB46" s="160">
        <v>3690</v>
      </c>
      <c r="AC46" s="161">
        <v>46861</v>
      </c>
      <c r="AG46" s="30" t="s">
        <v>8</v>
      </c>
      <c r="AH46" s="30" t="s">
        <v>144</v>
      </c>
      <c r="AI46" s="30" t="s">
        <v>145</v>
      </c>
      <c r="AJ46" s="30" t="s">
        <v>146</v>
      </c>
      <c r="AK46" s="30" t="s">
        <v>147</v>
      </c>
      <c r="AL46" s="30" t="s">
        <v>148</v>
      </c>
      <c r="AM46" s="30" t="s">
        <v>149</v>
      </c>
    </row>
    <row r="47" spans="1:39">
      <c r="M47" s="158">
        <v>1989</v>
      </c>
      <c r="N47" s="159" vm="823">
        <v>659</v>
      </c>
      <c r="O47" s="160" vm="824">
        <v>1861</v>
      </c>
      <c r="P47" s="160" vm="825">
        <v>1536</v>
      </c>
      <c r="Q47" s="160" vm="826">
        <v>909</v>
      </c>
      <c r="R47" s="160" vm="827">
        <v>429</v>
      </c>
      <c r="S47" s="160" vm="828">
        <v>102</v>
      </c>
      <c r="T47" s="160" vm="829">
        <v>16</v>
      </c>
      <c r="U47" s="161">
        <v>5512</v>
      </c>
      <c r="V47" s="162">
        <v>10085</v>
      </c>
      <c r="W47" s="160">
        <v>9045</v>
      </c>
      <c r="X47" s="160">
        <v>7877</v>
      </c>
      <c r="Y47" s="160">
        <v>7032</v>
      </c>
      <c r="Z47" s="160">
        <v>5747</v>
      </c>
      <c r="AA47" s="160">
        <v>4516</v>
      </c>
      <c r="AB47" s="160">
        <v>3819</v>
      </c>
      <c r="AC47" s="161">
        <v>48121</v>
      </c>
      <c r="AF47" s="174" t="s">
        <v>391</v>
      </c>
      <c r="AG47" s="175">
        <v>20445</v>
      </c>
      <c r="AH47" s="175">
        <v>118107</v>
      </c>
      <c r="AI47" s="175">
        <v>261485</v>
      </c>
      <c r="AJ47" s="175">
        <v>262755</v>
      </c>
      <c r="AK47" s="175">
        <v>126181</v>
      </c>
      <c r="AL47" s="175">
        <v>30099</v>
      </c>
      <c r="AM47" s="175">
        <v>1635</v>
      </c>
    </row>
    <row r="48" spans="1:39">
      <c r="M48" s="158">
        <v>1990</v>
      </c>
      <c r="N48" s="159" vm="830">
        <v>636</v>
      </c>
      <c r="O48" s="160" vm="831">
        <v>1828</v>
      </c>
      <c r="P48" s="160" vm="832">
        <v>1564</v>
      </c>
      <c r="Q48" s="160" vm="833">
        <v>945</v>
      </c>
      <c r="R48" s="160" vm="834">
        <v>477</v>
      </c>
      <c r="S48" s="160" vm="835">
        <v>114</v>
      </c>
      <c r="T48" s="160" vm="836">
        <v>6</v>
      </c>
      <c r="U48" s="161">
        <v>5570</v>
      </c>
      <c r="V48" s="162">
        <v>10159</v>
      </c>
      <c r="W48" s="160">
        <v>9093</v>
      </c>
      <c r="X48" s="160">
        <v>8283</v>
      </c>
      <c r="Y48" s="160">
        <v>7233</v>
      </c>
      <c r="Z48" s="160">
        <v>6011</v>
      </c>
      <c r="AA48" s="160">
        <v>4674</v>
      </c>
      <c r="AB48" s="160">
        <v>3918</v>
      </c>
      <c r="AC48" s="161">
        <v>49371</v>
      </c>
      <c r="AF48" s="174" t="s">
        <v>392</v>
      </c>
      <c r="AG48" s="176">
        <v>1944561</v>
      </c>
      <c r="AH48" s="177">
        <v>1973699</v>
      </c>
      <c r="AI48" s="177">
        <v>1989531</v>
      </c>
      <c r="AJ48" s="177">
        <v>2083435</v>
      </c>
      <c r="AK48" s="177">
        <v>2098093</v>
      </c>
      <c r="AL48" s="177">
        <v>2296905</v>
      </c>
      <c r="AM48" s="177">
        <v>2300750</v>
      </c>
    </row>
    <row r="49" spans="13:39">
      <c r="M49" s="158">
        <v>1991</v>
      </c>
      <c r="N49" s="159" vm="837">
        <v>622</v>
      </c>
      <c r="O49" s="160" vm="838">
        <v>1776</v>
      </c>
      <c r="P49" s="160" vm="839">
        <v>1553</v>
      </c>
      <c r="Q49" s="160" vm="840">
        <v>906</v>
      </c>
      <c r="R49" s="160" vm="841">
        <v>436</v>
      </c>
      <c r="S49" s="160" vm="842">
        <v>108</v>
      </c>
      <c r="T49" s="160" vm="843">
        <v>7</v>
      </c>
      <c r="U49" s="161">
        <v>5408</v>
      </c>
      <c r="V49" s="162">
        <v>10179</v>
      </c>
      <c r="W49" s="160">
        <v>9233</v>
      </c>
      <c r="X49" s="160">
        <v>8451</v>
      </c>
      <c r="Y49" s="160">
        <v>7380</v>
      </c>
      <c r="Z49" s="160">
        <v>6465</v>
      </c>
      <c r="AA49" s="160">
        <v>4756</v>
      </c>
      <c r="AB49" s="160">
        <v>4032</v>
      </c>
      <c r="AC49" s="161">
        <v>50496</v>
      </c>
    </row>
    <row r="50" spans="13:39" ht="15">
      <c r="M50" s="158">
        <v>1992</v>
      </c>
      <c r="N50" s="159" vm="844">
        <v>584</v>
      </c>
      <c r="O50" s="160" vm="845">
        <v>1683</v>
      </c>
      <c r="P50" s="160" vm="846">
        <v>1562</v>
      </c>
      <c r="Q50" s="160" vm="847">
        <v>911</v>
      </c>
      <c r="R50" s="160" vm="848">
        <v>442</v>
      </c>
      <c r="S50" s="160" vm="849">
        <v>121</v>
      </c>
      <c r="T50" s="160" vm="850">
        <v>8</v>
      </c>
      <c r="U50" s="161">
        <v>5311</v>
      </c>
      <c r="V50" s="162">
        <v>10036</v>
      </c>
      <c r="W50" s="160">
        <v>9395</v>
      </c>
      <c r="X50" s="160">
        <v>8605</v>
      </c>
      <c r="Y50" s="160">
        <v>7591</v>
      </c>
      <c r="Z50" s="160">
        <v>6802</v>
      </c>
      <c r="AA50" s="160">
        <v>4975</v>
      </c>
      <c r="AB50" s="160">
        <v>4126</v>
      </c>
      <c r="AC50" s="161">
        <v>51530</v>
      </c>
      <c r="AG50" s="30" t="s">
        <v>8</v>
      </c>
      <c r="AH50" s="30" t="s">
        <v>144</v>
      </c>
      <c r="AI50" s="30" t="s">
        <v>145</v>
      </c>
      <c r="AJ50" s="30" t="s">
        <v>146</v>
      </c>
      <c r="AK50" s="30" t="s">
        <v>147</v>
      </c>
      <c r="AL50" s="30" t="s">
        <v>148</v>
      </c>
      <c r="AM50" s="30" t="s">
        <v>149</v>
      </c>
    </row>
    <row r="51" spans="13:39">
      <c r="M51" s="158">
        <v>1993</v>
      </c>
      <c r="N51" s="159" vm="851">
        <v>604</v>
      </c>
      <c r="O51" s="160" vm="852">
        <v>1672</v>
      </c>
      <c r="P51" s="160" vm="853">
        <v>1501</v>
      </c>
      <c r="Q51" s="160" vm="854">
        <v>951</v>
      </c>
      <c r="R51" s="160" vm="855">
        <v>440</v>
      </c>
      <c r="S51" s="160" vm="856">
        <v>125</v>
      </c>
      <c r="T51" s="160" vm="857">
        <v>6</v>
      </c>
      <c r="U51" s="161">
        <v>5299</v>
      </c>
      <c r="V51" s="162">
        <v>9983</v>
      </c>
      <c r="W51" s="160">
        <v>9429</v>
      </c>
      <c r="X51" s="160">
        <v>8746</v>
      </c>
      <c r="Y51" s="160">
        <v>7936</v>
      </c>
      <c r="Z51" s="160">
        <v>6950</v>
      </c>
      <c r="AA51" s="160">
        <v>5340</v>
      </c>
      <c r="AB51" s="160">
        <v>4204</v>
      </c>
      <c r="AC51" s="161">
        <v>52588</v>
      </c>
      <c r="AF51" s="174" t="s">
        <v>391</v>
      </c>
      <c r="AG51" s="175">
        <v>12817</v>
      </c>
      <c r="AH51" s="175">
        <v>98814</v>
      </c>
      <c r="AI51" s="175">
        <v>241488</v>
      </c>
      <c r="AJ51" s="175">
        <v>266548</v>
      </c>
      <c r="AK51" s="175">
        <v>132906</v>
      </c>
      <c r="AL51" s="175">
        <v>35311</v>
      </c>
      <c r="AM51" s="175">
        <v>2186</v>
      </c>
    </row>
    <row r="52" spans="13:39">
      <c r="M52" s="158">
        <v>1994</v>
      </c>
      <c r="N52" s="159" vm="858">
        <v>492</v>
      </c>
      <c r="O52" s="160" vm="859">
        <v>1567</v>
      </c>
      <c r="P52" s="160" vm="860">
        <v>1515</v>
      </c>
      <c r="Q52" s="160" vm="861">
        <v>960</v>
      </c>
      <c r="R52" s="160" vm="862">
        <v>435</v>
      </c>
      <c r="S52" s="160" vm="863">
        <v>133</v>
      </c>
      <c r="T52" s="160" vm="864">
        <v>7</v>
      </c>
      <c r="U52" s="161">
        <v>5109</v>
      </c>
      <c r="V52" s="162">
        <v>10000</v>
      </c>
      <c r="W52" s="160">
        <v>9524</v>
      </c>
      <c r="X52" s="160">
        <v>8785</v>
      </c>
      <c r="Y52" s="160">
        <v>8243</v>
      </c>
      <c r="Z52" s="160">
        <v>7145</v>
      </c>
      <c r="AA52" s="160">
        <v>5647</v>
      </c>
      <c r="AB52" s="160">
        <v>4355</v>
      </c>
      <c r="AC52" s="161">
        <v>53699</v>
      </c>
      <c r="AF52" s="174" t="s">
        <v>392</v>
      </c>
      <c r="AG52" s="176">
        <v>1877126</v>
      </c>
      <c r="AH52" s="177">
        <v>1924272</v>
      </c>
      <c r="AI52" s="177">
        <v>1945349</v>
      </c>
      <c r="AJ52" s="177">
        <v>1997183</v>
      </c>
      <c r="AK52" s="177">
        <v>2084331</v>
      </c>
      <c r="AL52" s="177">
        <v>2200770</v>
      </c>
      <c r="AM52" s="177">
        <v>2229086</v>
      </c>
    </row>
    <row r="53" spans="13:39">
      <c r="M53" s="158">
        <v>1995</v>
      </c>
      <c r="N53" s="159" vm="865">
        <v>487</v>
      </c>
      <c r="O53" s="160" vm="866">
        <v>1487</v>
      </c>
      <c r="P53" s="160" vm="867">
        <v>1374</v>
      </c>
      <c r="Q53" s="160" vm="868">
        <v>1011</v>
      </c>
      <c r="R53" s="160" vm="869">
        <v>431</v>
      </c>
      <c r="S53" s="160" vm="870">
        <v>108</v>
      </c>
      <c r="T53" s="160" vm="871">
        <v>6</v>
      </c>
      <c r="U53" s="161">
        <v>4904</v>
      </c>
      <c r="V53" s="162">
        <v>10005</v>
      </c>
      <c r="W53" s="160">
        <v>9693</v>
      </c>
      <c r="X53" s="160">
        <v>8784</v>
      </c>
      <c r="Y53" s="160">
        <v>8502</v>
      </c>
      <c r="Z53" s="160">
        <v>7370</v>
      </c>
      <c r="AA53" s="160">
        <v>5967</v>
      </c>
      <c r="AB53" s="160">
        <v>4519</v>
      </c>
      <c r="AC53" s="161">
        <v>54840</v>
      </c>
    </row>
    <row r="54" spans="13:39">
      <c r="M54" s="158">
        <v>1996</v>
      </c>
      <c r="N54" s="159" vm="872">
        <v>484</v>
      </c>
      <c r="O54" s="160" vm="873">
        <v>1415</v>
      </c>
      <c r="P54" s="160" vm="874">
        <v>1338</v>
      </c>
      <c r="Q54" s="160" vm="875">
        <v>978</v>
      </c>
      <c r="R54" s="160" vm="876">
        <v>489</v>
      </c>
      <c r="S54" s="160" vm="877">
        <v>137</v>
      </c>
      <c r="T54" s="160" vm="878">
        <v>6</v>
      </c>
      <c r="U54" s="161">
        <v>4847</v>
      </c>
      <c r="V54" s="162">
        <v>10126</v>
      </c>
      <c r="W54" s="160">
        <v>9712</v>
      </c>
      <c r="X54" s="160">
        <v>8929</v>
      </c>
      <c r="Y54" s="160">
        <v>8662</v>
      </c>
      <c r="Z54" s="160">
        <v>7515</v>
      </c>
      <c r="AA54" s="160">
        <v>6413</v>
      </c>
      <c r="AB54" s="160">
        <v>4609</v>
      </c>
      <c r="AC54" s="161">
        <v>55966</v>
      </c>
    </row>
    <row r="55" spans="13:39">
      <c r="M55" s="158">
        <v>1997</v>
      </c>
      <c r="N55" s="159" vm="879">
        <v>526</v>
      </c>
      <c r="O55" s="160" vm="880">
        <v>1299</v>
      </c>
      <c r="P55" s="160" vm="881">
        <v>1329</v>
      </c>
      <c r="Q55" s="160" vm="882">
        <v>981</v>
      </c>
      <c r="R55" s="160" vm="883">
        <v>422</v>
      </c>
      <c r="S55" s="160" vm="884">
        <v>137</v>
      </c>
      <c r="T55" s="160" vm="885">
        <v>8</v>
      </c>
      <c r="U55" s="161">
        <v>4702</v>
      </c>
      <c r="V55" s="162">
        <v>10345</v>
      </c>
      <c r="W55" s="160">
        <v>9281</v>
      </c>
      <c r="X55" s="160">
        <v>9350</v>
      </c>
      <c r="Y55" s="160">
        <v>9098</v>
      </c>
      <c r="Z55" s="160">
        <v>7683</v>
      </c>
      <c r="AA55" s="160">
        <v>6671</v>
      </c>
      <c r="AB55" s="160">
        <v>4829</v>
      </c>
      <c r="AC55" s="161">
        <v>57257</v>
      </c>
    </row>
    <row r="56" spans="13:39">
      <c r="M56" s="158">
        <v>1998</v>
      </c>
      <c r="N56" s="159" vm="886">
        <v>502</v>
      </c>
      <c r="O56" s="160" vm="887">
        <v>1258</v>
      </c>
      <c r="P56" s="160" vm="888">
        <v>1298</v>
      </c>
      <c r="Q56" s="160" vm="889">
        <v>919</v>
      </c>
      <c r="R56" s="160" vm="890">
        <v>457</v>
      </c>
      <c r="S56" s="160" vm="891">
        <v>122</v>
      </c>
      <c r="T56" s="160" vm="892">
        <v>8</v>
      </c>
      <c r="U56" s="161">
        <v>4564</v>
      </c>
      <c r="V56" s="162">
        <v>10669</v>
      </c>
      <c r="W56" s="160">
        <v>8897</v>
      </c>
      <c r="X56" s="160">
        <v>9611</v>
      </c>
      <c r="Y56" s="160">
        <v>9599</v>
      </c>
      <c r="Z56" s="160">
        <v>8067</v>
      </c>
      <c r="AA56" s="160">
        <v>6753</v>
      </c>
      <c r="AB56" s="160">
        <v>5140</v>
      </c>
      <c r="AC56" s="161">
        <v>58736</v>
      </c>
    </row>
    <row r="57" spans="13:39">
      <c r="M57" s="158">
        <v>1999</v>
      </c>
      <c r="N57" s="159" vm="893">
        <v>557</v>
      </c>
      <c r="O57" s="160" vm="894">
        <v>1366</v>
      </c>
      <c r="P57" s="160" vm="895">
        <v>1271</v>
      </c>
      <c r="Q57" s="160" vm="896">
        <v>993</v>
      </c>
      <c r="R57" s="160" vm="897">
        <v>527</v>
      </c>
      <c r="S57" s="160" vm="898">
        <v>116</v>
      </c>
      <c r="T57" s="160" vm="899">
        <v>5</v>
      </c>
      <c r="U57" s="161">
        <v>4835</v>
      </c>
      <c r="V57" s="162">
        <v>11094</v>
      </c>
      <c r="W57" s="160">
        <v>8899</v>
      </c>
      <c r="X57" s="160">
        <v>9571</v>
      </c>
      <c r="Y57" s="160">
        <v>9781</v>
      </c>
      <c r="Z57" s="160">
        <v>8552</v>
      </c>
      <c r="AA57" s="160">
        <v>6957</v>
      </c>
      <c r="AB57" s="160">
        <v>5409</v>
      </c>
      <c r="AC57" s="161">
        <v>60263</v>
      </c>
    </row>
    <row r="58" spans="13:39">
      <c r="M58" s="158">
        <v>2000</v>
      </c>
      <c r="N58" s="159" vm="900">
        <v>586</v>
      </c>
      <c r="O58" s="160" vm="901">
        <v>1309</v>
      </c>
      <c r="P58" s="160" vm="902">
        <v>1325</v>
      </c>
      <c r="Q58" s="160" vm="903">
        <v>1018</v>
      </c>
      <c r="R58" s="160" vm="904">
        <v>544</v>
      </c>
      <c r="S58" s="160" vm="905">
        <v>144</v>
      </c>
      <c r="T58" s="160" vm="906">
        <v>6</v>
      </c>
      <c r="U58" s="161">
        <v>4932</v>
      </c>
      <c r="V58" s="162">
        <v>11464</v>
      </c>
      <c r="W58" s="160">
        <v>9014</v>
      </c>
      <c r="X58" s="160">
        <v>9510</v>
      </c>
      <c r="Y58" s="160">
        <v>9896</v>
      </c>
      <c r="Z58" s="160">
        <v>8993</v>
      </c>
      <c r="AA58" s="160">
        <v>7244</v>
      </c>
      <c r="AB58" s="160">
        <v>5755</v>
      </c>
      <c r="AC58" s="161">
        <v>61876</v>
      </c>
    </row>
    <row r="59" spans="13:39">
      <c r="M59" s="158">
        <v>2001</v>
      </c>
      <c r="N59" s="159" vm="907">
        <v>583</v>
      </c>
      <c r="O59" s="160" vm="908">
        <v>1341</v>
      </c>
      <c r="P59" s="160" vm="909">
        <v>1287</v>
      </c>
      <c r="Q59" s="160" vm="910">
        <v>1024</v>
      </c>
      <c r="R59" s="160" vm="911">
        <v>508</v>
      </c>
      <c r="S59" s="160" vm="912">
        <v>116</v>
      </c>
      <c r="T59" s="160" vm="913">
        <v>10</v>
      </c>
      <c r="U59" s="161">
        <v>4869</v>
      </c>
      <c r="V59" s="162">
        <v>11807</v>
      </c>
      <c r="W59" s="160">
        <v>9325</v>
      </c>
      <c r="X59" s="160">
        <v>9324</v>
      </c>
      <c r="Y59" s="160">
        <v>10055</v>
      </c>
      <c r="Z59" s="160">
        <v>9350</v>
      </c>
      <c r="AA59" s="160">
        <v>7493</v>
      </c>
      <c r="AB59" s="160">
        <v>6221</v>
      </c>
      <c r="AC59" s="161">
        <v>63575</v>
      </c>
    </row>
    <row r="60" spans="13:39">
      <c r="M60" s="158">
        <v>2002</v>
      </c>
      <c r="N60" s="159" vm="914">
        <v>594</v>
      </c>
      <c r="O60" s="160" vm="915">
        <v>1295</v>
      </c>
      <c r="P60" s="160" vm="916">
        <v>1183</v>
      </c>
      <c r="Q60" s="160" vm="917">
        <v>982</v>
      </c>
      <c r="R60" s="160" vm="918">
        <v>564</v>
      </c>
      <c r="S60" s="160" vm="919">
        <v>134</v>
      </c>
      <c r="T60" s="160" vm="920">
        <v>6</v>
      </c>
      <c r="U60" s="161">
        <v>4758</v>
      </c>
      <c r="V60" s="162">
        <v>12123</v>
      </c>
      <c r="W60" s="160">
        <v>9746</v>
      </c>
      <c r="X60" s="160">
        <v>9047</v>
      </c>
      <c r="Y60" s="160">
        <v>10128</v>
      </c>
      <c r="Z60" s="160">
        <v>9709</v>
      </c>
      <c r="AA60" s="160">
        <v>7772</v>
      </c>
      <c r="AB60" s="160">
        <v>6581</v>
      </c>
      <c r="AC60" s="161">
        <v>65106</v>
      </c>
    </row>
    <row r="61" spans="13:39">
      <c r="M61" s="158">
        <v>2003</v>
      </c>
      <c r="N61" s="159" vm="921">
        <v>554</v>
      </c>
      <c r="O61" s="160" vm="922">
        <v>1189</v>
      </c>
      <c r="P61" s="160" vm="923">
        <v>1092</v>
      </c>
      <c r="Q61" s="160" vm="924">
        <v>957</v>
      </c>
      <c r="R61" s="160" vm="925">
        <v>555</v>
      </c>
      <c r="S61" s="160" vm="926">
        <v>144</v>
      </c>
      <c r="T61" s="160" vm="927">
        <v>5</v>
      </c>
      <c r="U61" s="161">
        <v>4496</v>
      </c>
      <c r="V61" s="162">
        <v>12452</v>
      </c>
      <c r="W61" s="160">
        <v>9811</v>
      </c>
      <c r="X61" s="160">
        <v>9297</v>
      </c>
      <c r="Y61" s="160">
        <v>10070</v>
      </c>
      <c r="Z61" s="160">
        <v>9999</v>
      </c>
      <c r="AA61" s="160">
        <v>8081</v>
      </c>
      <c r="AB61" s="160">
        <v>6703</v>
      </c>
      <c r="AC61" s="161">
        <v>66413</v>
      </c>
    </row>
    <row r="62" spans="13:39">
      <c r="M62" s="158">
        <v>2004</v>
      </c>
      <c r="N62" s="159" vm="928">
        <v>527</v>
      </c>
      <c r="O62" s="160" vm="929">
        <v>1160</v>
      </c>
      <c r="P62" s="160" vm="930">
        <v>1062</v>
      </c>
      <c r="Q62" s="160" vm="931">
        <v>959</v>
      </c>
      <c r="R62" s="160" vm="932">
        <v>541</v>
      </c>
      <c r="S62" s="160" vm="933">
        <v>169</v>
      </c>
      <c r="T62" s="160" vm="934">
        <v>8</v>
      </c>
      <c r="U62" s="161">
        <v>4426</v>
      </c>
      <c r="V62" s="162">
        <v>12695</v>
      </c>
      <c r="W62" s="160">
        <v>9880</v>
      </c>
      <c r="X62" s="160">
        <v>9615</v>
      </c>
      <c r="Y62" s="160">
        <v>10054</v>
      </c>
      <c r="Z62" s="160">
        <v>10136</v>
      </c>
      <c r="AA62" s="160">
        <v>8351</v>
      </c>
      <c r="AB62" s="160">
        <v>6869</v>
      </c>
      <c r="AC62" s="161">
        <v>67600</v>
      </c>
    </row>
    <row r="63" spans="13:39">
      <c r="M63" s="158">
        <v>2005</v>
      </c>
      <c r="N63" s="159" vm="935">
        <v>536</v>
      </c>
      <c r="O63" s="160" vm="936">
        <v>1233</v>
      </c>
      <c r="P63" s="160" vm="937">
        <v>1030</v>
      </c>
      <c r="Q63" s="160" vm="938">
        <v>938</v>
      </c>
      <c r="R63" s="160" vm="939">
        <v>561</v>
      </c>
      <c r="S63" s="160" vm="940">
        <v>150</v>
      </c>
      <c r="T63" s="160" vm="941">
        <v>13</v>
      </c>
      <c r="U63" s="161">
        <v>4461</v>
      </c>
      <c r="V63" s="162">
        <v>12736</v>
      </c>
      <c r="W63" s="160">
        <v>10313</v>
      </c>
      <c r="X63" s="160">
        <v>9511</v>
      </c>
      <c r="Y63" s="160">
        <v>10106</v>
      </c>
      <c r="Z63" s="160">
        <v>10160</v>
      </c>
      <c r="AA63" s="160">
        <v>8759</v>
      </c>
      <c r="AB63" s="160">
        <v>7108</v>
      </c>
      <c r="AC63" s="161">
        <v>68693</v>
      </c>
    </row>
    <row r="64" spans="13:39">
      <c r="M64" s="158">
        <v>2006</v>
      </c>
      <c r="N64" s="159" vm="942">
        <v>544</v>
      </c>
      <c r="O64" s="160" vm="943">
        <v>1276</v>
      </c>
      <c r="P64" s="160" vm="944">
        <v>1132</v>
      </c>
      <c r="Q64" s="160" vm="945">
        <v>890</v>
      </c>
      <c r="R64" s="160" vm="946">
        <v>571</v>
      </c>
      <c r="S64" s="160" vm="947">
        <v>163</v>
      </c>
      <c r="T64" s="160" vm="948">
        <v>15</v>
      </c>
      <c r="U64" s="161">
        <v>4591</v>
      </c>
      <c r="V64" s="162">
        <v>12669</v>
      </c>
      <c r="W64" s="160">
        <v>10843</v>
      </c>
      <c r="X64" s="160">
        <v>9429</v>
      </c>
      <c r="Y64" s="160">
        <v>10127</v>
      </c>
      <c r="Z64" s="160">
        <v>10224</v>
      </c>
      <c r="AA64" s="160">
        <v>9110</v>
      </c>
      <c r="AB64" s="160">
        <v>7231</v>
      </c>
      <c r="AC64" s="161">
        <v>69633</v>
      </c>
    </row>
    <row r="65" spans="9:39">
      <c r="M65" s="158">
        <v>2007</v>
      </c>
      <c r="N65" s="159" vm="949">
        <v>518</v>
      </c>
      <c r="O65" s="160" vm="950">
        <v>1192</v>
      </c>
      <c r="P65" s="160" vm="951">
        <v>1111</v>
      </c>
      <c r="Q65" s="160" vm="952">
        <v>896</v>
      </c>
      <c r="R65" s="160" vm="953">
        <v>556</v>
      </c>
      <c r="S65" s="160" vm="954">
        <v>145</v>
      </c>
      <c r="T65" s="160" vm="955">
        <v>8</v>
      </c>
      <c r="U65" s="161">
        <v>4426</v>
      </c>
      <c r="V65" s="162">
        <v>12651</v>
      </c>
      <c r="W65" s="160">
        <v>11122</v>
      </c>
      <c r="X65" s="160">
        <v>9700</v>
      </c>
      <c r="Y65" s="160">
        <v>9961</v>
      </c>
      <c r="Z65" s="160">
        <v>10212</v>
      </c>
      <c r="AA65" s="160">
        <v>9393</v>
      </c>
      <c r="AB65" s="160">
        <v>7417</v>
      </c>
      <c r="AC65" s="161">
        <v>70456</v>
      </c>
    </row>
    <row r="66" spans="9:39">
      <c r="M66" s="158">
        <v>2008</v>
      </c>
      <c r="N66" s="159" vm="956">
        <v>515</v>
      </c>
      <c r="O66" s="160" vm="957">
        <v>1282</v>
      </c>
      <c r="P66" s="160" vm="958">
        <v>1119</v>
      </c>
      <c r="Q66" s="160" vm="959">
        <v>917</v>
      </c>
      <c r="R66" s="160" vm="960">
        <v>605</v>
      </c>
      <c r="S66" s="160" vm="961">
        <v>175</v>
      </c>
      <c r="T66" s="160" vm="962">
        <v>14</v>
      </c>
      <c r="U66" s="161">
        <v>4627</v>
      </c>
      <c r="V66" s="162">
        <v>12599</v>
      </c>
      <c r="W66" s="160">
        <v>11164</v>
      </c>
      <c r="X66" s="160">
        <v>10140</v>
      </c>
      <c r="Y66" s="160">
        <v>9762</v>
      </c>
      <c r="Z66" s="160">
        <v>10088</v>
      </c>
      <c r="AA66" s="160">
        <v>9661</v>
      </c>
      <c r="AB66" s="160">
        <v>7797</v>
      </c>
      <c r="AC66" s="161">
        <v>71211</v>
      </c>
    </row>
    <row r="67" spans="9:39">
      <c r="M67" s="158">
        <v>2009</v>
      </c>
      <c r="N67" s="159" vm="963">
        <v>513</v>
      </c>
      <c r="O67" s="160" vm="964">
        <v>1204</v>
      </c>
      <c r="P67" s="160" vm="965">
        <v>1147</v>
      </c>
      <c r="Q67" s="160" vm="966">
        <v>917</v>
      </c>
      <c r="R67" s="160" vm="967">
        <v>559</v>
      </c>
      <c r="S67" s="160" vm="968">
        <v>193</v>
      </c>
      <c r="T67" s="160" vm="969">
        <v>10</v>
      </c>
      <c r="U67" s="161">
        <v>4543</v>
      </c>
      <c r="V67" s="162">
        <v>12412</v>
      </c>
      <c r="W67" s="160">
        <v>11247</v>
      </c>
      <c r="X67" s="160">
        <v>10336</v>
      </c>
      <c r="Y67" s="160">
        <v>9688</v>
      </c>
      <c r="Z67" s="160">
        <v>10057</v>
      </c>
      <c r="AA67" s="160">
        <v>9804</v>
      </c>
      <c r="AB67" s="160">
        <v>8175</v>
      </c>
      <c r="AC67" s="161">
        <v>71719</v>
      </c>
    </row>
    <row r="68" spans="9:39">
      <c r="M68" s="158">
        <v>2010</v>
      </c>
      <c r="N68" s="159" vm="970">
        <v>506</v>
      </c>
      <c r="O68" s="160" vm="971">
        <v>1228</v>
      </c>
      <c r="P68" s="160" vm="972">
        <v>1163</v>
      </c>
      <c r="Q68" s="160" vm="973">
        <v>883</v>
      </c>
      <c r="R68" s="160" vm="974">
        <v>596</v>
      </c>
      <c r="S68" s="160" vm="975">
        <v>192</v>
      </c>
      <c r="T68" s="160" vm="976">
        <v>10</v>
      </c>
      <c r="U68" s="161">
        <v>4578</v>
      </c>
      <c r="V68" s="162">
        <v>12125</v>
      </c>
      <c r="W68" s="160">
        <v>11314</v>
      </c>
      <c r="X68" s="160">
        <v>10443</v>
      </c>
      <c r="Y68" s="160">
        <v>9655</v>
      </c>
      <c r="Z68" s="160">
        <v>10070</v>
      </c>
      <c r="AA68" s="160">
        <v>9897</v>
      </c>
      <c r="AB68" s="160">
        <v>8479</v>
      </c>
      <c r="AC68" s="161">
        <v>71983</v>
      </c>
    </row>
    <row r="69" spans="9:39">
      <c r="M69" s="158">
        <v>2011</v>
      </c>
      <c r="N69" s="159" vm="977">
        <v>500</v>
      </c>
      <c r="O69" s="160" vm="978">
        <v>1153</v>
      </c>
      <c r="P69" s="160" vm="979">
        <v>1142</v>
      </c>
      <c r="Q69" s="160" vm="980">
        <v>820</v>
      </c>
      <c r="R69" s="160" vm="981">
        <v>552</v>
      </c>
      <c r="S69" s="160" vm="982">
        <v>197</v>
      </c>
      <c r="T69" s="160" vm="983">
        <v>11</v>
      </c>
      <c r="U69" s="161">
        <v>4375</v>
      </c>
      <c r="V69" s="162">
        <v>11813</v>
      </c>
      <c r="W69" s="160">
        <v>11397</v>
      </c>
      <c r="X69" s="160">
        <v>10494</v>
      </c>
      <c r="Y69" s="160">
        <v>9756</v>
      </c>
      <c r="Z69" s="160">
        <v>10017</v>
      </c>
      <c r="AA69" s="160">
        <v>10016</v>
      </c>
      <c r="AB69" s="160">
        <v>8694</v>
      </c>
      <c r="AC69" s="161">
        <v>72187</v>
      </c>
    </row>
    <row r="70" spans="9:39">
      <c r="K70" s="114"/>
      <c r="M70" s="158">
        <v>2012</v>
      </c>
      <c r="N70" s="159" vm="984">
        <v>467</v>
      </c>
      <c r="O70" s="160" vm="985">
        <v>1112</v>
      </c>
      <c r="P70" s="160" vm="986">
        <v>1062</v>
      </c>
      <c r="Q70" s="160" vm="987">
        <v>896</v>
      </c>
      <c r="R70" s="160" vm="988">
        <v>548</v>
      </c>
      <c r="S70" s="160" vm="989">
        <v>194</v>
      </c>
      <c r="T70" s="160" vm="990">
        <v>16</v>
      </c>
      <c r="U70" s="161">
        <v>4295</v>
      </c>
      <c r="V70" s="162">
        <v>11505</v>
      </c>
      <c r="W70" s="160">
        <v>11512</v>
      </c>
      <c r="X70" s="160">
        <v>10499</v>
      </c>
      <c r="Y70" s="160">
        <v>9948</v>
      </c>
      <c r="Z70" s="160">
        <v>9860</v>
      </c>
      <c r="AA70" s="160">
        <v>10024</v>
      </c>
      <c r="AB70" s="160">
        <v>8970</v>
      </c>
      <c r="AC70" s="161">
        <v>72318</v>
      </c>
    </row>
    <row r="71" spans="9:39" ht="13.5" thickBot="1">
      <c r="I71" s="80"/>
      <c r="K71" s="80"/>
      <c r="M71" s="163"/>
      <c r="N71" s="164"/>
      <c r="O71" s="165"/>
      <c r="P71" s="165"/>
      <c r="Q71" s="165"/>
      <c r="R71" s="165"/>
      <c r="S71" s="165"/>
      <c r="T71" s="165"/>
      <c r="U71" s="166"/>
      <c r="V71" s="167"/>
      <c r="W71" s="168"/>
      <c r="X71" s="168"/>
      <c r="Y71" s="168"/>
      <c r="Z71" s="168"/>
      <c r="AA71" s="168"/>
      <c r="AB71" s="168"/>
      <c r="AC71" s="169"/>
    </row>
    <row r="72" spans="9:39">
      <c r="AE72" s="224" t="s">
        <v>385</v>
      </c>
      <c r="AF72" s="226" t="s">
        <v>386</v>
      </c>
      <c r="AG72" s="227"/>
      <c r="AH72" s="227"/>
      <c r="AI72" s="227"/>
      <c r="AJ72" s="228"/>
      <c r="AK72" s="229" t="s">
        <v>387</v>
      </c>
      <c r="AL72" s="231" t="s">
        <v>388</v>
      </c>
      <c r="AM72" s="178"/>
    </row>
    <row r="73" spans="9:39">
      <c r="AE73" s="225"/>
      <c r="AF73" s="173" t="s">
        <v>389</v>
      </c>
      <c r="AG73" s="173" t="s">
        <v>145</v>
      </c>
      <c r="AH73" s="173" t="s">
        <v>146</v>
      </c>
      <c r="AI73" s="173" t="s">
        <v>147</v>
      </c>
      <c r="AJ73" s="173" t="s">
        <v>390</v>
      </c>
      <c r="AK73" s="230"/>
      <c r="AL73" s="232"/>
      <c r="AM73" s="178"/>
    </row>
    <row r="74" spans="9:39">
      <c r="AE74" s="171" t="s">
        <v>383</v>
      </c>
      <c r="AF74" s="172">
        <v>3.1</v>
      </c>
      <c r="AG74" s="172">
        <v>12.5</v>
      </c>
      <c r="AH74" s="172">
        <v>13.2</v>
      </c>
      <c r="AI74" s="172">
        <v>6.6</v>
      </c>
      <c r="AJ74" s="172">
        <v>0.8</v>
      </c>
      <c r="AK74" s="172">
        <v>201</v>
      </c>
      <c r="AL74" s="179">
        <v>30.1</v>
      </c>
      <c r="AM74" s="180" t="s">
        <v>393</v>
      </c>
    </row>
    <row r="75" spans="9:39">
      <c r="AL75" s="180">
        <v>27.7</v>
      </c>
      <c r="AM75" s="180" t="s">
        <v>247</v>
      </c>
    </row>
  </sheetData>
  <mergeCells count="9">
    <mergeCell ref="AE72:AE73"/>
    <mergeCell ref="AF72:AJ72"/>
    <mergeCell ref="AK72:AK73"/>
    <mergeCell ref="AL72:AL73"/>
    <mergeCell ref="A1:K1"/>
    <mergeCell ref="A2:K2"/>
    <mergeCell ref="M40:M41"/>
    <mergeCell ref="N40:U40"/>
    <mergeCell ref="V40:A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I44"/>
  <sheetViews>
    <sheetView workbookViewId="0">
      <selection activeCell="B4" sqref="B4:H5"/>
    </sheetView>
  </sheetViews>
  <sheetFormatPr baseColWidth="10" defaultRowHeight="11.25"/>
  <cols>
    <col min="2" max="3" width="12.1640625" bestFit="1" customWidth="1"/>
    <col min="4" max="5" width="12.6640625" bestFit="1" customWidth="1"/>
    <col min="6" max="8" width="12.1640625" bestFit="1" customWidth="1"/>
  </cols>
  <sheetData>
    <row r="2" spans="1:8">
      <c r="A2" t="s">
        <v>394</v>
      </c>
    </row>
    <row r="3" spans="1:8">
      <c r="B3" s="117" t="s">
        <v>8</v>
      </c>
      <c r="C3" s="117" t="s">
        <v>144</v>
      </c>
      <c r="D3" s="117" t="s">
        <v>145</v>
      </c>
      <c r="E3" s="117" t="s">
        <v>146</v>
      </c>
      <c r="F3" s="117" t="s">
        <v>147</v>
      </c>
      <c r="G3" s="117" t="s">
        <v>148</v>
      </c>
      <c r="H3" s="118" t="s">
        <v>149</v>
      </c>
    </row>
    <row r="4" spans="1:8">
      <c r="A4" t="s">
        <v>247</v>
      </c>
      <c r="B4" vm="984">
        <v>40.591047370708388</v>
      </c>
      <c r="C4" vm="985">
        <v>96.594857539958312</v>
      </c>
      <c r="D4" vm="986">
        <v>101.15249071340128</v>
      </c>
      <c r="E4" vm="987">
        <v>90.068355448331317</v>
      </c>
      <c r="F4" vm="988">
        <v>55.578093306288032</v>
      </c>
      <c r="G4" vm="989">
        <v>19.353551476456502</v>
      </c>
      <c r="H4" vm="990">
        <v>1.7837235228539576</v>
      </c>
    </row>
    <row r="5" spans="1:8">
      <c r="A5" t="s">
        <v>185</v>
      </c>
      <c r="B5" s="152">
        <v>6.8279913015961631</v>
      </c>
      <c r="C5" s="152">
        <v>51.351368205742226</v>
      </c>
      <c r="D5" s="152">
        <v>124.13608046679542</v>
      </c>
      <c r="E5" s="152">
        <v>133.46198120052094</v>
      </c>
      <c r="F5" s="152">
        <v>63.764344530691147</v>
      </c>
      <c r="G5" s="152">
        <v>16.044838851856397</v>
      </c>
      <c r="H5" s="152">
        <v>0.98067100147773567</v>
      </c>
    </row>
    <row r="30" spans="9:9">
      <c r="I30" s="119" t="s">
        <v>248</v>
      </c>
    </row>
    <row r="34" spans="2:9">
      <c r="B34" vm="984">
        <v>40.591047370708388</v>
      </c>
      <c r="C34" vm="985">
        <v>96.594857539958312</v>
      </c>
      <c r="D34" vm="986">
        <v>101.15249071340128</v>
      </c>
      <c r="E34" vm="987">
        <v>90.068355448331317</v>
      </c>
      <c r="F34" vm="988">
        <v>55.578093306288032</v>
      </c>
      <c r="G34" vm="989">
        <v>19.353551476456502</v>
      </c>
      <c r="H34" vm="990">
        <v>1.7837235228539576</v>
      </c>
    </row>
    <row r="35" spans="2:9">
      <c r="B35" s="152">
        <v>6.8279913015961631</v>
      </c>
      <c r="C35" s="152">
        <v>51.351368205742226</v>
      </c>
      <c r="D35" s="152">
        <v>124.13608046679542</v>
      </c>
      <c r="E35" s="152">
        <v>133.46198120052094</v>
      </c>
      <c r="F35" s="152">
        <v>63.764344530691147</v>
      </c>
      <c r="G35" s="152">
        <v>16.044838851856397</v>
      </c>
      <c r="H35" s="152">
        <v>0.98067100147773567</v>
      </c>
    </row>
    <row r="42" spans="2:9" ht="12.75">
      <c r="B42" s="224" t="s">
        <v>385</v>
      </c>
      <c r="C42" s="226" t="s">
        <v>386</v>
      </c>
      <c r="D42" s="227"/>
      <c r="E42" s="227"/>
      <c r="F42" s="227"/>
      <c r="G42" s="228"/>
      <c r="H42" s="229" t="s">
        <v>387</v>
      </c>
      <c r="I42" s="229" t="s">
        <v>388</v>
      </c>
    </row>
    <row r="43" spans="2:9" ht="12.75">
      <c r="B43" s="225"/>
      <c r="C43" s="173" t="s">
        <v>389</v>
      </c>
      <c r="D43" s="173" t="s">
        <v>145</v>
      </c>
      <c r="E43" s="173" t="s">
        <v>146</v>
      </c>
      <c r="F43" s="173" t="s">
        <v>147</v>
      </c>
      <c r="G43" s="173" t="s">
        <v>390</v>
      </c>
      <c r="H43" s="230"/>
      <c r="I43" s="230"/>
    </row>
    <row r="44" spans="2:9" ht="12.75">
      <c r="B44" s="171" t="s">
        <v>383</v>
      </c>
      <c r="C44" s="172">
        <v>3.1</v>
      </c>
      <c r="D44" s="172">
        <v>12.5</v>
      </c>
      <c r="E44" s="172">
        <v>13.2</v>
      </c>
      <c r="F44" s="172">
        <v>6.6</v>
      </c>
      <c r="G44" s="172">
        <v>0.8</v>
      </c>
      <c r="H44" s="172">
        <v>201</v>
      </c>
      <c r="I44" s="172">
        <v>30.1</v>
      </c>
    </row>
  </sheetData>
  <mergeCells count="4">
    <mergeCell ref="B42:B43"/>
    <mergeCell ref="C42:G42"/>
    <mergeCell ref="H42:H43"/>
    <mergeCell ref="I42:I4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7"/>
  <sheetViews>
    <sheetView showGridLines="0" workbookViewId="0">
      <selection activeCell="B7" sqref="B7"/>
    </sheetView>
  </sheetViews>
  <sheetFormatPr baseColWidth="10" defaultRowHeight="12.75"/>
  <cols>
    <col min="1" max="1" width="55.6640625" style="123" customWidth="1"/>
    <col min="2" max="2" width="12.83203125" style="123" customWidth="1"/>
    <col min="3" max="256" width="12" style="123"/>
    <col min="257" max="257" width="55.6640625" style="123" customWidth="1"/>
    <col min="258" max="258" width="12.83203125" style="123" customWidth="1"/>
    <col min="259" max="512" width="12" style="123"/>
    <col min="513" max="513" width="55.6640625" style="123" customWidth="1"/>
    <col min="514" max="514" width="12.83203125" style="123" customWidth="1"/>
    <col min="515" max="768" width="12" style="123"/>
    <col min="769" max="769" width="55.6640625" style="123" customWidth="1"/>
    <col min="770" max="770" width="12.83203125" style="123" customWidth="1"/>
    <col min="771" max="1024" width="12" style="123"/>
    <col min="1025" max="1025" width="55.6640625" style="123" customWidth="1"/>
    <col min="1026" max="1026" width="12.83203125" style="123" customWidth="1"/>
    <col min="1027" max="1280" width="12" style="123"/>
    <col min="1281" max="1281" width="55.6640625" style="123" customWidth="1"/>
    <col min="1282" max="1282" width="12.83203125" style="123" customWidth="1"/>
    <col min="1283" max="1536" width="12" style="123"/>
    <col min="1537" max="1537" width="55.6640625" style="123" customWidth="1"/>
    <col min="1538" max="1538" width="12.83203125" style="123" customWidth="1"/>
    <col min="1539" max="1792" width="12" style="123"/>
    <col min="1793" max="1793" width="55.6640625" style="123" customWidth="1"/>
    <col min="1794" max="1794" width="12.83203125" style="123" customWidth="1"/>
    <col min="1795" max="2048" width="12" style="123"/>
    <col min="2049" max="2049" width="55.6640625" style="123" customWidth="1"/>
    <col min="2050" max="2050" width="12.83203125" style="123" customWidth="1"/>
    <col min="2051" max="2304" width="12" style="123"/>
    <col min="2305" max="2305" width="55.6640625" style="123" customWidth="1"/>
    <col min="2306" max="2306" width="12.83203125" style="123" customWidth="1"/>
    <col min="2307" max="2560" width="12" style="123"/>
    <col min="2561" max="2561" width="55.6640625" style="123" customWidth="1"/>
    <col min="2562" max="2562" width="12.83203125" style="123" customWidth="1"/>
    <col min="2563" max="2816" width="12" style="123"/>
    <col min="2817" max="2817" width="55.6640625" style="123" customWidth="1"/>
    <col min="2818" max="2818" width="12.83203125" style="123" customWidth="1"/>
    <col min="2819" max="3072" width="12" style="123"/>
    <col min="3073" max="3073" width="55.6640625" style="123" customWidth="1"/>
    <col min="3074" max="3074" width="12.83203125" style="123" customWidth="1"/>
    <col min="3075" max="3328" width="12" style="123"/>
    <col min="3329" max="3329" width="55.6640625" style="123" customWidth="1"/>
    <col min="3330" max="3330" width="12.83203125" style="123" customWidth="1"/>
    <col min="3331" max="3584" width="12" style="123"/>
    <col min="3585" max="3585" width="55.6640625" style="123" customWidth="1"/>
    <col min="3586" max="3586" width="12.83203125" style="123" customWidth="1"/>
    <col min="3587" max="3840" width="12" style="123"/>
    <col min="3841" max="3841" width="55.6640625" style="123" customWidth="1"/>
    <col min="3842" max="3842" width="12.83203125" style="123" customWidth="1"/>
    <col min="3843" max="4096" width="12" style="123"/>
    <col min="4097" max="4097" width="55.6640625" style="123" customWidth="1"/>
    <col min="4098" max="4098" width="12.83203125" style="123" customWidth="1"/>
    <col min="4099" max="4352" width="12" style="123"/>
    <col min="4353" max="4353" width="55.6640625" style="123" customWidth="1"/>
    <col min="4354" max="4354" width="12.83203125" style="123" customWidth="1"/>
    <col min="4355" max="4608" width="12" style="123"/>
    <col min="4609" max="4609" width="55.6640625" style="123" customWidth="1"/>
    <col min="4610" max="4610" width="12.83203125" style="123" customWidth="1"/>
    <col min="4611" max="4864" width="12" style="123"/>
    <col min="4865" max="4865" width="55.6640625" style="123" customWidth="1"/>
    <col min="4866" max="4866" width="12.83203125" style="123" customWidth="1"/>
    <col min="4867" max="5120" width="12" style="123"/>
    <col min="5121" max="5121" width="55.6640625" style="123" customWidth="1"/>
    <col min="5122" max="5122" width="12.83203125" style="123" customWidth="1"/>
    <col min="5123" max="5376" width="12" style="123"/>
    <col min="5377" max="5377" width="55.6640625" style="123" customWidth="1"/>
    <col min="5378" max="5378" width="12.83203125" style="123" customWidth="1"/>
    <col min="5379" max="5632" width="12" style="123"/>
    <col min="5633" max="5633" width="55.6640625" style="123" customWidth="1"/>
    <col min="5634" max="5634" width="12.83203125" style="123" customWidth="1"/>
    <col min="5635" max="5888" width="12" style="123"/>
    <col min="5889" max="5889" width="55.6640625" style="123" customWidth="1"/>
    <col min="5890" max="5890" width="12.83203125" style="123" customWidth="1"/>
    <col min="5891" max="6144" width="12" style="123"/>
    <col min="6145" max="6145" width="55.6640625" style="123" customWidth="1"/>
    <col min="6146" max="6146" width="12.83203125" style="123" customWidth="1"/>
    <col min="6147" max="6400" width="12" style="123"/>
    <col min="6401" max="6401" width="55.6640625" style="123" customWidth="1"/>
    <col min="6402" max="6402" width="12.83203125" style="123" customWidth="1"/>
    <col min="6403" max="6656" width="12" style="123"/>
    <col min="6657" max="6657" width="55.6640625" style="123" customWidth="1"/>
    <col min="6658" max="6658" width="12.83203125" style="123" customWidth="1"/>
    <col min="6659" max="6912" width="12" style="123"/>
    <col min="6913" max="6913" width="55.6640625" style="123" customWidth="1"/>
    <col min="6914" max="6914" width="12.83203125" style="123" customWidth="1"/>
    <col min="6915" max="7168" width="12" style="123"/>
    <col min="7169" max="7169" width="55.6640625" style="123" customWidth="1"/>
    <col min="7170" max="7170" width="12.83203125" style="123" customWidth="1"/>
    <col min="7171" max="7424" width="12" style="123"/>
    <col min="7425" max="7425" width="55.6640625" style="123" customWidth="1"/>
    <col min="7426" max="7426" width="12.83203125" style="123" customWidth="1"/>
    <col min="7427" max="7680" width="12" style="123"/>
    <col min="7681" max="7681" width="55.6640625" style="123" customWidth="1"/>
    <col min="7682" max="7682" width="12.83203125" style="123" customWidth="1"/>
    <col min="7683" max="7936" width="12" style="123"/>
    <col min="7937" max="7937" width="55.6640625" style="123" customWidth="1"/>
    <col min="7938" max="7938" width="12.83203125" style="123" customWidth="1"/>
    <col min="7939" max="8192" width="12" style="123"/>
    <col min="8193" max="8193" width="55.6640625" style="123" customWidth="1"/>
    <col min="8194" max="8194" width="12.83203125" style="123" customWidth="1"/>
    <col min="8195" max="8448" width="12" style="123"/>
    <col min="8449" max="8449" width="55.6640625" style="123" customWidth="1"/>
    <col min="8450" max="8450" width="12.83203125" style="123" customWidth="1"/>
    <col min="8451" max="8704" width="12" style="123"/>
    <col min="8705" max="8705" width="55.6640625" style="123" customWidth="1"/>
    <col min="8706" max="8706" width="12.83203125" style="123" customWidth="1"/>
    <col min="8707" max="8960" width="12" style="123"/>
    <col min="8961" max="8961" width="55.6640625" style="123" customWidth="1"/>
    <col min="8962" max="8962" width="12.83203125" style="123" customWidth="1"/>
    <col min="8963" max="9216" width="12" style="123"/>
    <col min="9217" max="9217" width="55.6640625" style="123" customWidth="1"/>
    <col min="9218" max="9218" width="12.83203125" style="123" customWidth="1"/>
    <col min="9219" max="9472" width="12" style="123"/>
    <col min="9473" max="9473" width="55.6640625" style="123" customWidth="1"/>
    <col min="9474" max="9474" width="12.83203125" style="123" customWidth="1"/>
    <col min="9475" max="9728" width="12" style="123"/>
    <col min="9729" max="9729" width="55.6640625" style="123" customWidth="1"/>
    <col min="9730" max="9730" width="12.83203125" style="123" customWidth="1"/>
    <col min="9731" max="9984" width="12" style="123"/>
    <col min="9985" max="9985" width="55.6640625" style="123" customWidth="1"/>
    <col min="9986" max="9986" width="12.83203125" style="123" customWidth="1"/>
    <col min="9987" max="10240" width="12" style="123"/>
    <col min="10241" max="10241" width="55.6640625" style="123" customWidth="1"/>
    <col min="10242" max="10242" width="12.83203125" style="123" customWidth="1"/>
    <col min="10243" max="10496" width="12" style="123"/>
    <col min="10497" max="10497" width="55.6640625" style="123" customWidth="1"/>
    <col min="10498" max="10498" width="12.83203125" style="123" customWidth="1"/>
    <col min="10499" max="10752" width="12" style="123"/>
    <col min="10753" max="10753" width="55.6640625" style="123" customWidth="1"/>
    <col min="10754" max="10754" width="12.83203125" style="123" customWidth="1"/>
    <col min="10755" max="11008" width="12" style="123"/>
    <col min="11009" max="11009" width="55.6640625" style="123" customWidth="1"/>
    <col min="11010" max="11010" width="12.83203125" style="123" customWidth="1"/>
    <col min="11011" max="11264" width="12" style="123"/>
    <col min="11265" max="11265" width="55.6640625" style="123" customWidth="1"/>
    <col min="11266" max="11266" width="12.83203125" style="123" customWidth="1"/>
    <col min="11267" max="11520" width="12" style="123"/>
    <col min="11521" max="11521" width="55.6640625" style="123" customWidth="1"/>
    <col min="11522" max="11522" width="12.83203125" style="123" customWidth="1"/>
    <col min="11523" max="11776" width="12" style="123"/>
    <col min="11777" max="11777" width="55.6640625" style="123" customWidth="1"/>
    <col min="11778" max="11778" width="12.83203125" style="123" customWidth="1"/>
    <col min="11779" max="12032" width="12" style="123"/>
    <col min="12033" max="12033" width="55.6640625" style="123" customWidth="1"/>
    <col min="12034" max="12034" width="12.83203125" style="123" customWidth="1"/>
    <col min="12035" max="12288" width="12" style="123"/>
    <col min="12289" max="12289" width="55.6640625" style="123" customWidth="1"/>
    <col min="12290" max="12290" width="12.83203125" style="123" customWidth="1"/>
    <col min="12291" max="12544" width="12" style="123"/>
    <col min="12545" max="12545" width="55.6640625" style="123" customWidth="1"/>
    <col min="12546" max="12546" width="12.83203125" style="123" customWidth="1"/>
    <col min="12547" max="12800" width="12" style="123"/>
    <col min="12801" max="12801" width="55.6640625" style="123" customWidth="1"/>
    <col min="12802" max="12802" width="12.83203125" style="123" customWidth="1"/>
    <col min="12803" max="13056" width="12" style="123"/>
    <col min="13057" max="13057" width="55.6640625" style="123" customWidth="1"/>
    <col min="13058" max="13058" width="12.83203125" style="123" customWidth="1"/>
    <col min="13059" max="13312" width="12" style="123"/>
    <col min="13313" max="13313" width="55.6640625" style="123" customWidth="1"/>
    <col min="13314" max="13314" width="12.83203125" style="123" customWidth="1"/>
    <col min="13315" max="13568" width="12" style="123"/>
    <col min="13569" max="13569" width="55.6640625" style="123" customWidth="1"/>
    <col min="13570" max="13570" width="12.83203125" style="123" customWidth="1"/>
    <col min="13571" max="13824" width="12" style="123"/>
    <col min="13825" max="13825" width="55.6640625" style="123" customWidth="1"/>
    <col min="13826" max="13826" width="12.83203125" style="123" customWidth="1"/>
    <col min="13827" max="14080" width="12" style="123"/>
    <col min="14081" max="14081" width="55.6640625" style="123" customWidth="1"/>
    <col min="14082" max="14082" width="12.83203125" style="123" customWidth="1"/>
    <col min="14083" max="14336" width="12" style="123"/>
    <col min="14337" max="14337" width="55.6640625" style="123" customWidth="1"/>
    <col min="14338" max="14338" width="12.83203125" style="123" customWidth="1"/>
    <col min="14339" max="14592" width="12" style="123"/>
    <col min="14593" max="14593" width="55.6640625" style="123" customWidth="1"/>
    <col min="14594" max="14594" width="12.83203125" style="123" customWidth="1"/>
    <col min="14595" max="14848" width="12" style="123"/>
    <col min="14849" max="14849" width="55.6640625" style="123" customWidth="1"/>
    <col min="14850" max="14850" width="12.83203125" style="123" customWidth="1"/>
    <col min="14851" max="15104" width="12" style="123"/>
    <col min="15105" max="15105" width="55.6640625" style="123" customWidth="1"/>
    <col min="15106" max="15106" width="12.83203125" style="123" customWidth="1"/>
    <col min="15107" max="15360" width="12" style="123"/>
    <col min="15361" max="15361" width="55.6640625" style="123" customWidth="1"/>
    <col min="15362" max="15362" width="12.83203125" style="123" customWidth="1"/>
    <col min="15363" max="15616" width="12" style="123"/>
    <col min="15617" max="15617" width="55.6640625" style="123" customWidth="1"/>
    <col min="15618" max="15618" width="12.83203125" style="123" customWidth="1"/>
    <col min="15619" max="15872" width="12" style="123"/>
    <col min="15873" max="15873" width="55.6640625" style="123" customWidth="1"/>
    <col min="15874" max="15874" width="12.83203125" style="123" customWidth="1"/>
    <col min="15875" max="16128" width="12" style="123"/>
    <col min="16129" max="16129" width="55.6640625" style="123" customWidth="1"/>
    <col min="16130" max="16130" width="12.83203125" style="123" customWidth="1"/>
    <col min="16131" max="16384" width="12" style="123"/>
  </cols>
  <sheetData>
    <row r="1" spans="1:2">
      <c r="A1" s="122" t="s">
        <v>265</v>
      </c>
    </row>
    <row r="2" spans="1:2">
      <c r="A2" s="122" t="s">
        <v>266</v>
      </c>
    </row>
    <row r="3" spans="1:2">
      <c r="A3" s="122" t="s">
        <v>267</v>
      </c>
    </row>
    <row r="4" spans="1:2">
      <c r="A4" s="124"/>
    </row>
    <row r="5" spans="1:2">
      <c r="A5" s="241" t="s">
        <v>268</v>
      </c>
      <c r="B5" s="241" t="s">
        <v>12</v>
      </c>
    </row>
    <row r="6" spans="1:2">
      <c r="A6" s="242"/>
      <c r="B6" s="243"/>
    </row>
    <row r="7" spans="1:2">
      <c r="A7" s="125" t="s">
        <v>269</v>
      </c>
      <c r="B7" s="126">
        <v>1836</v>
      </c>
    </row>
    <row r="8" spans="1:2">
      <c r="A8" s="125" t="s">
        <v>270</v>
      </c>
      <c r="B8" s="127">
        <v>579</v>
      </c>
    </row>
    <row r="9" spans="1:2">
      <c r="A9" s="125" t="s">
        <v>271</v>
      </c>
      <c r="B9" s="127">
        <v>3</v>
      </c>
    </row>
    <row r="10" spans="1:2">
      <c r="A10" s="125" t="s">
        <v>272</v>
      </c>
      <c r="B10" s="127">
        <v>1330</v>
      </c>
    </row>
    <row r="11" spans="1:2">
      <c r="A11" s="125" t="s">
        <v>273</v>
      </c>
      <c r="B11" s="127">
        <v>1</v>
      </c>
    </row>
    <row r="12" spans="1:2">
      <c r="A12" s="125" t="s">
        <v>274</v>
      </c>
      <c r="B12" s="127">
        <v>287</v>
      </c>
    </row>
    <row r="13" spans="1:2">
      <c r="A13" s="125" t="s">
        <v>275</v>
      </c>
      <c r="B13" s="127">
        <v>1524</v>
      </c>
    </row>
    <row r="14" spans="1:2">
      <c r="A14" s="125" t="s">
        <v>276</v>
      </c>
      <c r="B14" s="127">
        <v>598</v>
      </c>
    </row>
    <row r="15" spans="1:2">
      <c r="A15" s="125" t="s">
        <v>277</v>
      </c>
      <c r="B15" s="127">
        <v>183</v>
      </c>
    </row>
    <row r="16" spans="1:2">
      <c r="A16" s="125" t="s">
        <v>278</v>
      </c>
      <c r="B16" s="127">
        <v>30</v>
      </c>
    </row>
    <row r="17" spans="1:4">
      <c r="A17" s="125" t="s">
        <v>279</v>
      </c>
      <c r="B17" s="127">
        <v>1570</v>
      </c>
    </row>
    <row r="18" spans="1:4">
      <c r="A18" s="125" t="s">
        <v>280</v>
      </c>
      <c r="B18" s="127">
        <v>315</v>
      </c>
    </row>
    <row r="19" spans="1:4">
      <c r="A19" s="125" t="s">
        <v>281</v>
      </c>
      <c r="B19" s="127">
        <v>513</v>
      </c>
    </row>
    <row r="20" spans="1:4">
      <c r="A20" s="125" t="s">
        <v>282</v>
      </c>
      <c r="B20" s="127">
        <v>780</v>
      </c>
    </row>
    <row r="21" spans="1:4">
      <c r="A21" s="125" t="s">
        <v>283</v>
      </c>
      <c r="B21" s="127">
        <v>3050</v>
      </c>
    </row>
    <row r="22" spans="1:4">
      <c r="A22" s="128" t="s">
        <v>12</v>
      </c>
      <c r="B22" s="127">
        <v>12599</v>
      </c>
    </row>
    <row r="26" spans="1:4">
      <c r="A26" s="122" t="s">
        <v>284</v>
      </c>
    </row>
    <row r="27" spans="1:4">
      <c r="A27" s="122" t="s">
        <v>267</v>
      </c>
    </row>
    <row r="28" spans="1:4">
      <c r="A28" s="129"/>
    </row>
    <row r="29" spans="1:4">
      <c r="A29" s="124"/>
    </row>
    <row r="30" spans="1:4">
      <c r="A30" s="241" t="s">
        <v>285</v>
      </c>
      <c r="B30" s="244"/>
      <c r="C30" s="245"/>
      <c r="D30" s="241" t="s">
        <v>12</v>
      </c>
    </row>
    <row r="31" spans="1:4">
      <c r="A31" s="242"/>
      <c r="B31" s="128" t="s">
        <v>286</v>
      </c>
      <c r="C31" s="128" t="s">
        <v>287</v>
      </c>
      <c r="D31" s="243"/>
    </row>
    <row r="32" spans="1:4">
      <c r="A32" s="243"/>
      <c r="B32" s="128" t="s">
        <v>288</v>
      </c>
      <c r="C32" s="128" t="s">
        <v>288</v>
      </c>
      <c r="D32" s="128" t="s">
        <v>288</v>
      </c>
    </row>
    <row r="33" spans="1:4">
      <c r="A33" s="125" t="s">
        <v>269</v>
      </c>
      <c r="B33" s="126">
        <v>3955</v>
      </c>
      <c r="C33" s="126">
        <v>1836</v>
      </c>
      <c r="D33" s="126">
        <v>5791</v>
      </c>
    </row>
    <row r="34" spans="1:4">
      <c r="A34" s="125" t="s">
        <v>270</v>
      </c>
      <c r="B34" s="127">
        <v>2095</v>
      </c>
      <c r="C34" s="127">
        <v>579</v>
      </c>
      <c r="D34" s="127">
        <v>2674</v>
      </c>
    </row>
    <row r="35" spans="1:4">
      <c r="A35" s="125" t="s">
        <v>271</v>
      </c>
      <c r="B35" s="127">
        <v>15</v>
      </c>
      <c r="C35" s="127">
        <v>3</v>
      </c>
      <c r="D35" s="127">
        <v>18</v>
      </c>
    </row>
    <row r="36" spans="1:4">
      <c r="A36" s="125" t="s">
        <v>272</v>
      </c>
      <c r="B36" s="127">
        <v>1234</v>
      </c>
      <c r="C36" s="127">
        <v>1330</v>
      </c>
      <c r="D36" s="127">
        <v>2564</v>
      </c>
    </row>
    <row r="37" spans="1:4">
      <c r="A37" s="125" t="s">
        <v>273</v>
      </c>
      <c r="B37" s="127">
        <v>4</v>
      </c>
      <c r="C37" s="127">
        <v>1</v>
      </c>
      <c r="D37" s="127">
        <v>5</v>
      </c>
    </row>
    <row r="38" spans="1:4">
      <c r="A38" s="125" t="s">
        <v>274</v>
      </c>
      <c r="B38" s="127">
        <v>2828</v>
      </c>
      <c r="C38" s="127">
        <v>287</v>
      </c>
      <c r="D38" s="127">
        <v>3115</v>
      </c>
    </row>
    <row r="39" spans="1:4">
      <c r="A39" s="125" t="s">
        <v>275</v>
      </c>
      <c r="B39" s="127">
        <v>2233</v>
      </c>
      <c r="C39" s="127">
        <v>1524</v>
      </c>
      <c r="D39" s="127">
        <v>3757</v>
      </c>
    </row>
    <row r="40" spans="1:4">
      <c r="A40" s="125" t="s">
        <v>276</v>
      </c>
      <c r="B40" s="127">
        <v>553</v>
      </c>
      <c r="C40" s="127">
        <v>598</v>
      </c>
      <c r="D40" s="127">
        <v>1151</v>
      </c>
    </row>
    <row r="41" spans="1:4">
      <c r="A41" s="125" t="s">
        <v>277</v>
      </c>
      <c r="B41" s="127">
        <v>524</v>
      </c>
      <c r="C41" s="127">
        <v>183</v>
      </c>
      <c r="D41" s="127">
        <v>707</v>
      </c>
    </row>
    <row r="42" spans="1:4">
      <c r="A42" s="125" t="s">
        <v>278</v>
      </c>
      <c r="B42" s="127">
        <v>52</v>
      </c>
      <c r="C42" s="127">
        <v>30</v>
      </c>
      <c r="D42" s="127">
        <v>82</v>
      </c>
    </row>
    <row r="43" spans="1:4">
      <c r="A43" s="125" t="s">
        <v>279</v>
      </c>
      <c r="B43" s="127">
        <v>2458</v>
      </c>
      <c r="C43" s="127">
        <v>1570</v>
      </c>
      <c r="D43" s="127">
        <v>4028</v>
      </c>
    </row>
    <row r="44" spans="1:4">
      <c r="A44" s="125" t="s">
        <v>280</v>
      </c>
      <c r="B44" s="127">
        <v>258</v>
      </c>
      <c r="C44" s="127">
        <v>315</v>
      </c>
      <c r="D44" s="127">
        <v>573</v>
      </c>
    </row>
    <row r="45" spans="1:4">
      <c r="A45" s="125" t="s">
        <v>281</v>
      </c>
      <c r="B45" s="127">
        <v>519</v>
      </c>
      <c r="C45" s="127">
        <v>513</v>
      </c>
      <c r="D45" s="127">
        <v>1032</v>
      </c>
    </row>
    <row r="46" spans="1:4">
      <c r="A46" s="125" t="s">
        <v>282</v>
      </c>
      <c r="B46" s="127">
        <v>1045</v>
      </c>
      <c r="C46" s="127">
        <v>780</v>
      </c>
      <c r="D46" s="127">
        <v>1825</v>
      </c>
    </row>
    <row r="47" spans="1:4">
      <c r="A47" s="125" t="s">
        <v>283</v>
      </c>
      <c r="B47" s="127">
        <v>1623</v>
      </c>
      <c r="C47" s="127">
        <v>3050</v>
      </c>
      <c r="D47" s="127">
        <v>4673</v>
      </c>
    </row>
    <row r="48" spans="1:4">
      <c r="A48" s="128" t="s">
        <v>12</v>
      </c>
      <c r="B48" s="127">
        <v>19396</v>
      </c>
      <c r="C48" s="127">
        <v>12599</v>
      </c>
      <c r="D48" s="127">
        <v>31995</v>
      </c>
    </row>
    <row r="52" spans="1:3">
      <c r="A52" s="135" t="s">
        <v>265</v>
      </c>
      <c r="B52" s="135"/>
      <c r="C52" s="135"/>
    </row>
    <row r="53" spans="1:3">
      <c r="A53" s="135" t="s">
        <v>266</v>
      </c>
      <c r="B53" s="135"/>
      <c r="C53" s="135"/>
    </row>
    <row r="54" spans="1:3">
      <c r="A54" s="135" t="s">
        <v>401</v>
      </c>
      <c r="B54" s="135"/>
      <c r="C54" s="135"/>
    </row>
    <row r="55" spans="1:3">
      <c r="A55" s="135"/>
      <c r="B55" s="135"/>
      <c r="C55" s="135"/>
    </row>
    <row r="56" spans="1:3">
      <c r="A56" s="135"/>
      <c r="B56" s="135" t="s">
        <v>402</v>
      </c>
      <c r="C56" s="135" t="s">
        <v>376</v>
      </c>
    </row>
    <row r="57" spans="1:3">
      <c r="A57" s="135"/>
      <c r="B57" s="135" t="s">
        <v>287</v>
      </c>
      <c r="C57" s="135" t="s">
        <v>403</v>
      </c>
    </row>
    <row r="58" spans="1:3">
      <c r="A58" s="135"/>
      <c r="B58" s="135" t="s">
        <v>288</v>
      </c>
      <c r="C58" s="135" t="s">
        <v>404</v>
      </c>
    </row>
    <row r="59" spans="1:3">
      <c r="A59" s="135" t="s">
        <v>419</v>
      </c>
      <c r="B59" s="135">
        <v>3989</v>
      </c>
      <c r="C59" s="203">
        <v>0.64851243700211347</v>
      </c>
    </row>
    <row r="60" spans="1:3">
      <c r="A60" s="135" t="s">
        <v>416</v>
      </c>
      <c r="B60" s="135">
        <v>686</v>
      </c>
      <c r="C60" s="203">
        <v>0.53677621283255084</v>
      </c>
    </row>
    <row r="61" spans="1:3">
      <c r="A61" s="135" t="s">
        <v>409</v>
      </c>
      <c r="B61" s="135">
        <v>793</v>
      </c>
      <c r="C61" s="203">
        <v>0.51627604166666663</v>
      </c>
    </row>
    <row r="62" spans="1:3">
      <c r="A62" s="135" t="s">
        <v>272</v>
      </c>
      <c r="B62" s="135">
        <v>972</v>
      </c>
      <c r="C62" s="203">
        <v>0.4956654767975523</v>
      </c>
    </row>
    <row r="63" spans="1:3">
      <c r="A63" s="135" t="s">
        <v>418</v>
      </c>
      <c r="B63" s="135">
        <v>954</v>
      </c>
      <c r="C63" s="203">
        <v>0.49584199584199584</v>
      </c>
    </row>
    <row r="64" spans="1:3">
      <c r="A64" s="135" t="s">
        <v>415</v>
      </c>
      <c r="B64" s="135">
        <v>602</v>
      </c>
      <c r="C64" s="203">
        <v>0.48431214802896216</v>
      </c>
    </row>
    <row r="65" spans="1:3">
      <c r="A65" s="135" t="s">
        <v>412</v>
      </c>
      <c r="B65" s="135">
        <v>1397</v>
      </c>
      <c r="C65" s="203">
        <v>0.43779379504857413</v>
      </c>
    </row>
    <row r="66" spans="1:3">
      <c r="A66" s="135" t="s">
        <v>407</v>
      </c>
      <c r="B66" s="135">
        <v>1711</v>
      </c>
      <c r="C66" s="203">
        <v>0.42435515873015872</v>
      </c>
    </row>
    <row r="67" spans="1:3">
      <c r="A67" s="135" t="s">
        <v>411</v>
      </c>
      <c r="B67" s="135">
        <v>34</v>
      </c>
      <c r="C67" s="203">
        <v>0.37362637362637363</v>
      </c>
    </row>
    <row r="68" spans="1:3">
      <c r="A68" s="135" t="s">
        <v>414</v>
      </c>
      <c r="B68" s="135">
        <v>484</v>
      </c>
      <c r="C68" s="203">
        <v>0.36281859070464767</v>
      </c>
    </row>
    <row r="69" spans="1:3">
      <c r="A69" s="135" t="s">
        <v>417</v>
      </c>
      <c r="B69" s="135">
        <v>191</v>
      </c>
      <c r="C69" s="203">
        <v>0.31107491856677527</v>
      </c>
    </row>
    <row r="70" spans="1:3">
      <c r="A70" s="135" t="s">
        <v>405</v>
      </c>
      <c r="B70" s="135">
        <v>2671</v>
      </c>
      <c r="C70" s="203">
        <v>0.30129723632261701</v>
      </c>
    </row>
    <row r="71" spans="1:3">
      <c r="A71" s="135" t="s">
        <v>413</v>
      </c>
      <c r="B71" s="135">
        <v>356</v>
      </c>
      <c r="C71" s="203">
        <v>0.29276315789473684</v>
      </c>
    </row>
    <row r="72" spans="1:3">
      <c r="A72" s="135" t="s">
        <v>271</v>
      </c>
      <c r="B72" s="135">
        <v>7</v>
      </c>
      <c r="C72" s="203">
        <v>0.25925925925925924</v>
      </c>
    </row>
    <row r="73" spans="1:3">
      <c r="A73" s="135" t="s">
        <v>406</v>
      </c>
      <c r="B73" s="135">
        <v>1</v>
      </c>
      <c r="C73" s="203">
        <v>0.25</v>
      </c>
    </row>
    <row r="74" spans="1:3">
      <c r="A74" s="135" t="s">
        <v>408</v>
      </c>
      <c r="B74" s="135">
        <v>167</v>
      </c>
      <c r="C74" s="203">
        <v>0.23857142857142857</v>
      </c>
    </row>
    <row r="75" spans="1:3">
      <c r="A75" s="135" t="s">
        <v>410</v>
      </c>
      <c r="B75" s="135">
        <v>63</v>
      </c>
      <c r="C75" s="203">
        <v>0.22105263157894736</v>
      </c>
    </row>
    <row r="76" spans="1:3">
      <c r="A76" s="135" t="s">
        <v>274</v>
      </c>
      <c r="B76" s="135">
        <v>185</v>
      </c>
      <c r="C76" s="203">
        <v>6.4213814647691769E-2</v>
      </c>
    </row>
    <row r="77" spans="1:3">
      <c r="A77" s="135" t="s">
        <v>12</v>
      </c>
      <c r="B77" s="135">
        <v>15263</v>
      </c>
      <c r="C77" s="203">
        <v>0.4087792597353902</v>
      </c>
    </row>
  </sheetData>
  <mergeCells count="5">
    <mergeCell ref="A5:A6"/>
    <mergeCell ref="B5:B6"/>
    <mergeCell ref="A30:A32"/>
    <mergeCell ref="B30:C30"/>
    <mergeCell ref="D30:D31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4:J71"/>
  <sheetViews>
    <sheetView zoomScale="150" zoomScaleNormal="150" workbookViewId="0">
      <selection activeCell="I26" sqref="G4:I26"/>
    </sheetView>
  </sheetViews>
  <sheetFormatPr baseColWidth="10" defaultRowHeight="11.25"/>
  <cols>
    <col min="1" max="1" width="53" customWidth="1"/>
    <col min="7" max="7" width="51.83203125" customWidth="1"/>
  </cols>
  <sheetData>
    <row r="4" spans="1:10">
      <c r="A4" s="194" t="s">
        <v>398</v>
      </c>
      <c r="B4" s="194"/>
      <c r="C4" s="194"/>
      <c r="D4" s="194"/>
      <c r="E4" s="194"/>
      <c r="J4" s="194"/>
    </row>
    <row r="5" spans="1:10">
      <c r="A5" s="195"/>
      <c r="B5" s="197" t="s">
        <v>6</v>
      </c>
      <c r="C5" s="197" t="s">
        <v>7</v>
      </c>
      <c r="D5" s="197" t="s">
        <v>1</v>
      </c>
      <c r="E5" s="196"/>
    </row>
    <row r="6" spans="1:10">
      <c r="A6" s="200" t="s">
        <v>298</v>
      </c>
      <c r="B6" s="192">
        <v>3875</v>
      </c>
      <c r="C6" s="192">
        <v>1174</v>
      </c>
      <c r="D6" s="192">
        <v>5049</v>
      </c>
      <c r="E6" s="191"/>
    </row>
    <row r="7" spans="1:10">
      <c r="A7" s="201" t="s">
        <v>299</v>
      </c>
      <c r="B7" s="149">
        <v>3740</v>
      </c>
      <c r="C7" s="149">
        <v>2154</v>
      </c>
      <c r="D7" s="149">
        <v>5894</v>
      </c>
      <c r="E7" s="149"/>
    </row>
    <row r="8" spans="1:10">
      <c r="A8" s="201" t="s">
        <v>300</v>
      </c>
      <c r="B8" s="149">
        <v>1861</v>
      </c>
      <c r="C8" s="149">
        <v>1565</v>
      </c>
      <c r="D8" s="149">
        <v>3426</v>
      </c>
      <c r="E8" s="149"/>
    </row>
    <row r="9" spans="1:10">
      <c r="A9" s="201" t="s">
        <v>301</v>
      </c>
      <c r="B9" s="149">
        <v>479</v>
      </c>
      <c r="C9" s="149">
        <v>109</v>
      </c>
      <c r="D9" s="149">
        <v>588</v>
      </c>
      <c r="E9" s="149"/>
    </row>
    <row r="10" spans="1:10">
      <c r="A10" s="201" t="s">
        <v>302</v>
      </c>
      <c r="B10" s="149">
        <v>617</v>
      </c>
      <c r="C10" s="149">
        <v>344</v>
      </c>
      <c r="D10" s="149">
        <v>961</v>
      </c>
      <c r="E10" s="191"/>
    </row>
    <row r="11" spans="1:10">
      <c r="A11" s="200" t="s">
        <v>303</v>
      </c>
      <c r="B11" s="149">
        <v>2114</v>
      </c>
      <c r="C11" s="149">
        <v>1715</v>
      </c>
      <c r="D11" s="149">
        <v>3829</v>
      </c>
      <c r="E11" s="149"/>
    </row>
    <row r="12" spans="1:10">
      <c r="A12" s="200" t="s">
        <v>304</v>
      </c>
      <c r="B12" s="149">
        <v>1959</v>
      </c>
      <c r="C12" s="149">
        <v>1050</v>
      </c>
      <c r="D12" s="149">
        <v>3009</v>
      </c>
      <c r="E12" s="149"/>
    </row>
    <row r="13" spans="1:10">
      <c r="A13" s="200" t="s">
        <v>305</v>
      </c>
      <c r="B13" s="149">
        <v>3474</v>
      </c>
      <c r="C13" s="149">
        <v>5163</v>
      </c>
      <c r="D13" s="149">
        <v>8637</v>
      </c>
      <c r="E13" s="149"/>
    </row>
    <row r="14" spans="1:10">
      <c r="A14" s="200" t="s">
        <v>306</v>
      </c>
      <c r="B14" s="149">
        <v>1244</v>
      </c>
      <c r="C14" s="149">
        <v>1717</v>
      </c>
      <c r="D14" s="149">
        <v>2961</v>
      </c>
      <c r="E14" s="191"/>
    </row>
    <row r="15" spans="1:10">
      <c r="A15" s="201" t="s">
        <v>307</v>
      </c>
      <c r="B15" s="149">
        <v>1382</v>
      </c>
      <c r="C15" s="149">
        <v>232</v>
      </c>
      <c r="D15" s="149">
        <v>1614</v>
      </c>
      <c r="E15" s="149"/>
    </row>
    <row r="16" spans="1:10">
      <c r="A16" s="201" t="s">
        <v>308</v>
      </c>
      <c r="B16" s="149">
        <v>689</v>
      </c>
      <c r="C16" s="149">
        <v>153</v>
      </c>
      <c r="D16" s="149">
        <v>842</v>
      </c>
      <c r="E16" s="149"/>
    </row>
    <row r="17" spans="1:9">
      <c r="A17" s="200" t="s">
        <v>309</v>
      </c>
      <c r="B17" s="149">
        <v>6411</v>
      </c>
      <c r="C17" s="149">
        <v>5729</v>
      </c>
      <c r="D17" s="149">
        <v>12140</v>
      </c>
      <c r="E17" s="149"/>
    </row>
    <row r="18" spans="1:9">
      <c r="A18" s="201" t="s">
        <v>310</v>
      </c>
      <c r="B18" s="149">
        <v>1803</v>
      </c>
      <c r="C18" s="149">
        <v>4516</v>
      </c>
      <c r="D18" s="149">
        <v>6319</v>
      </c>
      <c r="E18" s="149"/>
    </row>
    <row r="19" spans="1:9">
      <c r="A19" s="201" t="s">
        <v>311</v>
      </c>
      <c r="B19" s="149">
        <v>1873</v>
      </c>
      <c r="C19" s="149">
        <v>2796</v>
      </c>
      <c r="D19" s="149">
        <v>4669</v>
      </c>
      <c r="E19" s="149"/>
    </row>
    <row r="20" spans="1:9">
      <c r="A20" s="201" t="s">
        <v>312</v>
      </c>
      <c r="B20" s="149">
        <v>1758</v>
      </c>
      <c r="C20" s="149">
        <v>4959</v>
      </c>
      <c r="D20" s="149">
        <v>6717</v>
      </c>
      <c r="E20" s="149"/>
    </row>
    <row r="21" spans="1:9">
      <c r="A21" s="200" t="s">
        <v>313</v>
      </c>
      <c r="B21" s="192">
        <v>10806</v>
      </c>
      <c r="C21" s="192">
        <v>1975</v>
      </c>
      <c r="D21" s="192">
        <v>12781</v>
      </c>
      <c r="E21" s="191"/>
    </row>
    <row r="22" spans="1:9">
      <c r="A22" s="200" t="s">
        <v>314</v>
      </c>
      <c r="B22" s="149">
        <v>5402</v>
      </c>
      <c r="C22" s="149">
        <v>1654</v>
      </c>
      <c r="D22" s="149">
        <v>7056</v>
      </c>
      <c r="E22" s="149"/>
    </row>
    <row r="23" spans="1:9">
      <c r="A23" s="201" t="s">
        <v>315</v>
      </c>
      <c r="B23" s="149">
        <v>2211</v>
      </c>
      <c r="C23" s="149">
        <v>699</v>
      </c>
      <c r="D23" s="149">
        <v>2910</v>
      </c>
      <c r="E23" s="149"/>
    </row>
    <row r="24" spans="1:9">
      <c r="A24" s="198" t="s">
        <v>1</v>
      </c>
      <c r="B24" s="199">
        <v>51698</v>
      </c>
      <c r="C24" s="199">
        <v>37704</v>
      </c>
      <c r="D24" s="199">
        <v>89402</v>
      </c>
      <c r="E24" s="149"/>
    </row>
    <row r="25" spans="1:9">
      <c r="A25" s="150"/>
      <c r="B25" s="149"/>
      <c r="C25" s="149"/>
      <c r="D25" s="149"/>
      <c r="E25" s="149"/>
    </row>
    <row r="26" spans="1:9">
      <c r="A26" s="195"/>
      <c r="B26" s="197" t="s">
        <v>6</v>
      </c>
      <c r="C26" s="197" t="s">
        <v>7</v>
      </c>
      <c r="D26" s="197" t="s">
        <v>1</v>
      </c>
      <c r="E26" s="149"/>
      <c r="G26" s="150"/>
      <c r="H26" s="151"/>
      <c r="I26" s="151"/>
    </row>
    <row r="27" spans="1:9">
      <c r="A27" s="201" t="s">
        <v>312</v>
      </c>
      <c r="B27" s="202">
        <v>0.26172398392139345</v>
      </c>
      <c r="C27" s="202">
        <v>0.73827601607860649</v>
      </c>
      <c r="D27" s="202">
        <v>1</v>
      </c>
      <c r="E27" s="149"/>
      <c r="G27" s="187"/>
      <c r="H27" s="188"/>
      <c r="I27" s="188"/>
    </row>
    <row r="28" spans="1:9">
      <c r="A28" s="201" t="s">
        <v>310</v>
      </c>
      <c r="B28" s="202">
        <v>0.28532995727172022</v>
      </c>
      <c r="C28" s="202">
        <v>0.71467004272827983</v>
      </c>
      <c r="D28" s="202">
        <v>1</v>
      </c>
      <c r="E28" s="149"/>
      <c r="G28" s="150"/>
      <c r="H28" s="151"/>
      <c r="I28" s="151"/>
    </row>
    <row r="29" spans="1:9">
      <c r="A29" s="201" t="s">
        <v>311</v>
      </c>
      <c r="B29" s="202">
        <v>0.40115656457485543</v>
      </c>
      <c r="C29" s="202">
        <v>0.59884343542514462</v>
      </c>
      <c r="D29" s="202">
        <v>1</v>
      </c>
      <c r="E29" s="149"/>
      <c r="G29" s="150"/>
      <c r="H29" s="151"/>
      <c r="I29" s="151"/>
    </row>
    <row r="30" spans="1:9">
      <c r="A30" s="200" t="s">
        <v>305</v>
      </c>
      <c r="B30" s="202">
        <v>0.40222299409517193</v>
      </c>
      <c r="C30" s="202">
        <v>0.59777700590482807</v>
      </c>
      <c r="D30" s="202">
        <v>1</v>
      </c>
      <c r="E30" s="149"/>
      <c r="G30" s="187"/>
      <c r="H30" s="188"/>
      <c r="I30" s="188"/>
    </row>
    <row r="31" spans="1:9">
      <c r="A31" s="200" t="s">
        <v>306</v>
      </c>
      <c r="B31" s="202">
        <v>0.42012833502195207</v>
      </c>
      <c r="C31" s="202">
        <v>0.57987166497804798</v>
      </c>
      <c r="D31" s="202">
        <v>1</v>
      </c>
      <c r="E31" s="191"/>
      <c r="G31" s="150"/>
      <c r="H31" s="151"/>
      <c r="I31" s="151"/>
    </row>
    <row r="32" spans="1:9">
      <c r="A32" s="200" t="s">
        <v>309</v>
      </c>
      <c r="B32" s="202">
        <v>0.52808896210873146</v>
      </c>
      <c r="C32" s="202">
        <v>0.47191103789126854</v>
      </c>
      <c r="D32" s="202">
        <v>1</v>
      </c>
      <c r="E32" s="149"/>
      <c r="G32" s="187"/>
      <c r="H32" s="188"/>
      <c r="I32" s="188"/>
    </row>
    <row r="33" spans="1:9">
      <c r="A33" s="201" t="s">
        <v>300</v>
      </c>
      <c r="B33" s="202">
        <v>0.54319906596614131</v>
      </c>
      <c r="C33" s="202">
        <v>0.45680093403385874</v>
      </c>
      <c r="D33" s="202">
        <v>1</v>
      </c>
      <c r="E33" s="191"/>
      <c r="G33" s="150"/>
      <c r="H33" s="151"/>
      <c r="I33" s="151"/>
    </row>
    <row r="34" spans="1:9">
      <c r="A34" s="200" t="s">
        <v>303</v>
      </c>
      <c r="B34" s="202">
        <v>0.55210237659963435</v>
      </c>
      <c r="C34" s="202">
        <v>0.44789762340036565</v>
      </c>
      <c r="D34" s="202">
        <v>1</v>
      </c>
      <c r="E34" s="149"/>
      <c r="G34" s="187"/>
      <c r="H34" s="188"/>
      <c r="I34" s="188"/>
    </row>
    <row r="35" spans="1:9">
      <c r="A35" s="201" t="s">
        <v>299</v>
      </c>
      <c r="B35" s="202">
        <v>0.63454360366474383</v>
      </c>
      <c r="C35" s="202">
        <v>0.36545639633525617</v>
      </c>
      <c r="D35" s="202">
        <v>1</v>
      </c>
      <c r="E35" s="149"/>
      <c r="G35" s="150"/>
      <c r="H35" s="151"/>
      <c r="I35" s="151"/>
    </row>
    <row r="36" spans="1:9">
      <c r="A36" s="201" t="s">
        <v>302</v>
      </c>
      <c r="B36" s="202">
        <v>0.64203954214360037</v>
      </c>
      <c r="C36" s="202">
        <v>0.35796045785639957</v>
      </c>
      <c r="D36" s="202">
        <v>1</v>
      </c>
      <c r="E36" s="149"/>
      <c r="G36" s="187"/>
      <c r="H36" s="188"/>
      <c r="I36" s="188"/>
    </row>
    <row r="37" spans="1:9">
      <c r="A37" s="200" t="s">
        <v>304</v>
      </c>
      <c r="B37" s="202">
        <v>0.65104685942173479</v>
      </c>
      <c r="C37" s="202">
        <v>0.34895314057826521</v>
      </c>
      <c r="D37" s="202">
        <v>1</v>
      </c>
      <c r="E37" s="149"/>
      <c r="G37" s="150"/>
      <c r="H37" s="151"/>
      <c r="I37" s="151"/>
    </row>
    <row r="38" spans="1:9">
      <c r="A38" s="201" t="s">
        <v>315</v>
      </c>
      <c r="B38" s="202">
        <v>0.75979381443298966</v>
      </c>
      <c r="C38" s="202">
        <v>0.24020618556701032</v>
      </c>
      <c r="D38" s="202">
        <v>1</v>
      </c>
      <c r="G38" s="150"/>
      <c r="H38" s="151"/>
      <c r="I38" s="151"/>
    </row>
    <row r="39" spans="1:9">
      <c r="A39" s="200" t="s">
        <v>314</v>
      </c>
      <c r="B39" s="202">
        <v>0.76558956916099774</v>
      </c>
      <c r="C39" s="202">
        <v>0.23441043083900226</v>
      </c>
      <c r="D39" s="202">
        <v>1</v>
      </c>
      <c r="E39" s="193"/>
      <c r="G39" s="187"/>
      <c r="H39" s="188"/>
      <c r="I39" s="188"/>
    </row>
    <row r="40" spans="1:9">
      <c r="A40" s="200" t="s">
        <v>298</v>
      </c>
      <c r="B40" s="202">
        <v>0.7674787086551792</v>
      </c>
      <c r="C40" s="202">
        <v>0.23252129134482075</v>
      </c>
      <c r="D40" s="202">
        <v>1</v>
      </c>
      <c r="G40" s="150"/>
      <c r="H40" s="151"/>
      <c r="I40" s="151"/>
    </row>
    <row r="41" spans="1:9">
      <c r="A41" s="201" t="s">
        <v>301</v>
      </c>
      <c r="B41" s="202">
        <v>0.81462585034013602</v>
      </c>
      <c r="C41" s="202">
        <v>0.18537414965986396</v>
      </c>
      <c r="D41" s="202">
        <v>1</v>
      </c>
      <c r="E41" s="149"/>
      <c r="G41" s="150"/>
      <c r="H41" s="151"/>
      <c r="I41" s="151"/>
    </row>
    <row r="42" spans="1:9">
      <c r="A42" s="201" t="s">
        <v>308</v>
      </c>
      <c r="B42" s="202">
        <v>0.81828978622327786</v>
      </c>
      <c r="C42" s="202">
        <v>0.18171021377672208</v>
      </c>
      <c r="D42" s="202">
        <v>1</v>
      </c>
      <c r="E42" s="149"/>
      <c r="G42" s="187"/>
      <c r="H42" s="188"/>
      <c r="I42" s="188"/>
    </row>
    <row r="43" spans="1:9">
      <c r="A43" s="200" t="s">
        <v>313</v>
      </c>
      <c r="B43" s="202">
        <v>0.84547375009780146</v>
      </c>
      <c r="C43" s="202">
        <v>0.15452624990219857</v>
      </c>
      <c r="D43" s="202">
        <v>1</v>
      </c>
      <c r="E43" s="149"/>
      <c r="G43" s="150"/>
      <c r="H43" s="151"/>
      <c r="I43" s="151"/>
    </row>
    <row r="44" spans="1:9">
      <c r="A44" s="201" t="s">
        <v>307</v>
      </c>
      <c r="B44" s="202">
        <v>0.85625774473358118</v>
      </c>
      <c r="C44" s="202">
        <v>0.14374225526641884</v>
      </c>
      <c r="D44" s="202">
        <v>1</v>
      </c>
      <c r="E44" s="149"/>
      <c r="G44" s="187"/>
      <c r="H44" s="188"/>
      <c r="I44" s="188"/>
    </row>
    <row r="45" spans="1:9">
      <c r="A45" s="198" t="s">
        <v>1</v>
      </c>
      <c r="B45" s="202">
        <v>0.57826446835641265</v>
      </c>
      <c r="C45" s="202">
        <v>0.4217355316435874</v>
      </c>
      <c r="D45" s="202">
        <v>1</v>
      </c>
      <c r="G45" s="150"/>
      <c r="H45" s="151"/>
      <c r="I45" s="151"/>
    </row>
    <row r="46" spans="1:9">
      <c r="G46" s="150"/>
      <c r="H46" s="151"/>
      <c r="I46" s="151"/>
    </row>
    <row r="47" spans="1:9">
      <c r="G47" s="150"/>
      <c r="H47" s="151"/>
      <c r="I47" s="151"/>
    </row>
    <row r="48" spans="1:9">
      <c r="G48" s="189"/>
      <c r="H48" s="190"/>
      <c r="I48" s="190"/>
    </row>
    <row r="49" spans="10:10">
      <c r="J49" s="151"/>
    </row>
    <row r="50" spans="10:10">
      <c r="J50" s="188"/>
    </row>
    <row r="51" spans="10:10">
      <c r="J51" s="151"/>
    </row>
    <row r="52" spans="10:10">
      <c r="J52" s="151"/>
    </row>
    <row r="53" spans="10:10">
      <c r="J53" s="188"/>
    </row>
    <row r="54" spans="10:10">
      <c r="J54" s="151"/>
    </row>
    <row r="55" spans="10:10">
      <c r="J55" s="188"/>
    </row>
    <row r="56" spans="10:10">
      <c r="J56" s="151"/>
    </row>
    <row r="57" spans="10:10">
      <c r="J57" s="188"/>
    </row>
    <row r="58" spans="10:10">
      <c r="J58" s="151"/>
    </row>
    <row r="59" spans="10:10">
      <c r="J59" s="188"/>
    </row>
    <row r="60" spans="10:10">
      <c r="J60" s="151"/>
    </row>
    <row r="61" spans="10:10">
      <c r="J61" s="151"/>
    </row>
    <row r="62" spans="10:10">
      <c r="J62" s="188"/>
    </row>
    <row r="63" spans="10:10">
      <c r="J63" s="151"/>
    </row>
    <row r="64" spans="10:10">
      <c r="J64" s="151"/>
    </row>
    <row r="65" spans="10:10">
      <c r="J65" s="188"/>
    </row>
    <row r="66" spans="10:10">
      <c r="J66" s="151"/>
    </row>
    <row r="67" spans="10:10">
      <c r="J67" s="188"/>
    </row>
    <row r="68" spans="10:10">
      <c r="J68" s="151"/>
    </row>
    <row r="69" spans="10:10">
      <c r="J69" s="151"/>
    </row>
    <row r="70" spans="10:10">
      <c r="J70" s="151"/>
    </row>
    <row r="71" spans="10:10">
      <c r="J71" s="19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topLeftCell="A10" zoomScaleNormal="100" workbookViewId="0">
      <selection activeCell="L43" sqref="L43"/>
    </sheetView>
  </sheetViews>
  <sheetFormatPr baseColWidth="10" defaultRowHeight="12.75"/>
  <cols>
    <col min="1" max="1" width="31.1640625" style="123" customWidth="1"/>
    <col min="2" max="2" width="16.33203125" style="123" bestFit="1" customWidth="1"/>
    <col min="3" max="3" width="14.83203125" style="123" customWidth="1"/>
    <col min="4" max="4" width="16.5" style="123" bestFit="1" customWidth="1"/>
    <col min="5" max="256" width="12" style="123"/>
    <col min="257" max="257" width="31.1640625" style="123" customWidth="1"/>
    <col min="258" max="258" width="16.33203125" style="123" bestFit="1" customWidth="1"/>
    <col min="259" max="259" width="14.83203125" style="123" customWidth="1"/>
    <col min="260" max="260" width="16.5" style="123" bestFit="1" customWidth="1"/>
    <col min="261" max="512" width="12" style="123"/>
    <col min="513" max="513" width="31.1640625" style="123" customWidth="1"/>
    <col min="514" max="514" width="16.33203125" style="123" bestFit="1" customWidth="1"/>
    <col min="515" max="515" width="14.83203125" style="123" customWidth="1"/>
    <col min="516" max="516" width="16.5" style="123" bestFit="1" customWidth="1"/>
    <col min="517" max="768" width="12" style="123"/>
    <col min="769" max="769" width="31.1640625" style="123" customWidth="1"/>
    <col min="770" max="770" width="16.33203125" style="123" bestFit="1" customWidth="1"/>
    <col min="771" max="771" width="14.83203125" style="123" customWidth="1"/>
    <col min="772" max="772" width="16.5" style="123" bestFit="1" customWidth="1"/>
    <col min="773" max="1024" width="12" style="123"/>
    <col min="1025" max="1025" width="31.1640625" style="123" customWidth="1"/>
    <col min="1026" max="1026" width="16.33203125" style="123" bestFit="1" customWidth="1"/>
    <col min="1027" max="1027" width="14.83203125" style="123" customWidth="1"/>
    <col min="1028" max="1028" width="16.5" style="123" bestFit="1" customWidth="1"/>
    <col min="1029" max="1280" width="12" style="123"/>
    <col min="1281" max="1281" width="31.1640625" style="123" customWidth="1"/>
    <col min="1282" max="1282" width="16.33203125" style="123" bestFit="1" customWidth="1"/>
    <col min="1283" max="1283" width="14.83203125" style="123" customWidth="1"/>
    <col min="1284" max="1284" width="16.5" style="123" bestFit="1" customWidth="1"/>
    <col min="1285" max="1536" width="12" style="123"/>
    <col min="1537" max="1537" width="31.1640625" style="123" customWidth="1"/>
    <col min="1538" max="1538" width="16.33203125" style="123" bestFit="1" customWidth="1"/>
    <col min="1539" max="1539" width="14.83203125" style="123" customWidth="1"/>
    <col min="1540" max="1540" width="16.5" style="123" bestFit="1" customWidth="1"/>
    <col min="1541" max="1792" width="12" style="123"/>
    <col min="1793" max="1793" width="31.1640625" style="123" customWidth="1"/>
    <col min="1794" max="1794" width="16.33203125" style="123" bestFit="1" customWidth="1"/>
    <col min="1795" max="1795" width="14.83203125" style="123" customWidth="1"/>
    <col min="1796" max="1796" width="16.5" style="123" bestFit="1" customWidth="1"/>
    <col min="1797" max="2048" width="12" style="123"/>
    <col min="2049" max="2049" width="31.1640625" style="123" customWidth="1"/>
    <col min="2050" max="2050" width="16.33203125" style="123" bestFit="1" customWidth="1"/>
    <col min="2051" max="2051" width="14.83203125" style="123" customWidth="1"/>
    <col min="2052" max="2052" width="16.5" style="123" bestFit="1" customWidth="1"/>
    <col min="2053" max="2304" width="12" style="123"/>
    <col min="2305" max="2305" width="31.1640625" style="123" customWidth="1"/>
    <col min="2306" max="2306" width="16.33203125" style="123" bestFit="1" customWidth="1"/>
    <col min="2307" max="2307" width="14.83203125" style="123" customWidth="1"/>
    <col min="2308" max="2308" width="16.5" style="123" bestFit="1" customWidth="1"/>
    <col min="2309" max="2560" width="12" style="123"/>
    <col min="2561" max="2561" width="31.1640625" style="123" customWidth="1"/>
    <col min="2562" max="2562" width="16.33203125" style="123" bestFit="1" customWidth="1"/>
    <col min="2563" max="2563" width="14.83203125" style="123" customWidth="1"/>
    <col min="2564" max="2564" width="16.5" style="123" bestFit="1" customWidth="1"/>
    <col min="2565" max="2816" width="12" style="123"/>
    <col min="2817" max="2817" width="31.1640625" style="123" customWidth="1"/>
    <col min="2818" max="2818" width="16.33203125" style="123" bestFit="1" customWidth="1"/>
    <col min="2819" max="2819" width="14.83203125" style="123" customWidth="1"/>
    <col min="2820" max="2820" width="16.5" style="123" bestFit="1" customWidth="1"/>
    <col min="2821" max="3072" width="12" style="123"/>
    <col min="3073" max="3073" width="31.1640625" style="123" customWidth="1"/>
    <col min="3074" max="3074" width="16.33203125" style="123" bestFit="1" customWidth="1"/>
    <col min="3075" max="3075" width="14.83203125" style="123" customWidth="1"/>
    <col min="3076" max="3076" width="16.5" style="123" bestFit="1" customWidth="1"/>
    <col min="3077" max="3328" width="12" style="123"/>
    <col min="3329" max="3329" width="31.1640625" style="123" customWidth="1"/>
    <col min="3330" max="3330" width="16.33203125" style="123" bestFit="1" customWidth="1"/>
    <col min="3331" max="3331" width="14.83203125" style="123" customWidth="1"/>
    <col min="3332" max="3332" width="16.5" style="123" bestFit="1" customWidth="1"/>
    <col min="3333" max="3584" width="12" style="123"/>
    <col min="3585" max="3585" width="31.1640625" style="123" customWidth="1"/>
    <col min="3586" max="3586" width="16.33203125" style="123" bestFit="1" customWidth="1"/>
    <col min="3587" max="3587" width="14.83203125" style="123" customWidth="1"/>
    <col min="3588" max="3588" width="16.5" style="123" bestFit="1" customWidth="1"/>
    <col min="3589" max="3840" width="12" style="123"/>
    <col min="3841" max="3841" width="31.1640625" style="123" customWidth="1"/>
    <col min="3842" max="3842" width="16.33203125" style="123" bestFit="1" customWidth="1"/>
    <col min="3843" max="3843" width="14.83203125" style="123" customWidth="1"/>
    <col min="3844" max="3844" width="16.5" style="123" bestFit="1" customWidth="1"/>
    <col min="3845" max="4096" width="12" style="123"/>
    <col min="4097" max="4097" width="31.1640625" style="123" customWidth="1"/>
    <col min="4098" max="4098" width="16.33203125" style="123" bestFit="1" customWidth="1"/>
    <col min="4099" max="4099" width="14.83203125" style="123" customWidth="1"/>
    <col min="4100" max="4100" width="16.5" style="123" bestFit="1" customWidth="1"/>
    <col min="4101" max="4352" width="12" style="123"/>
    <col min="4353" max="4353" width="31.1640625" style="123" customWidth="1"/>
    <col min="4354" max="4354" width="16.33203125" style="123" bestFit="1" customWidth="1"/>
    <col min="4355" max="4355" width="14.83203125" style="123" customWidth="1"/>
    <col min="4356" max="4356" width="16.5" style="123" bestFit="1" customWidth="1"/>
    <col min="4357" max="4608" width="12" style="123"/>
    <col min="4609" max="4609" width="31.1640625" style="123" customWidth="1"/>
    <col min="4610" max="4610" width="16.33203125" style="123" bestFit="1" customWidth="1"/>
    <col min="4611" max="4611" width="14.83203125" style="123" customWidth="1"/>
    <col min="4612" max="4612" width="16.5" style="123" bestFit="1" customWidth="1"/>
    <col min="4613" max="4864" width="12" style="123"/>
    <col min="4865" max="4865" width="31.1640625" style="123" customWidth="1"/>
    <col min="4866" max="4866" width="16.33203125" style="123" bestFit="1" customWidth="1"/>
    <col min="4867" max="4867" width="14.83203125" style="123" customWidth="1"/>
    <col min="4868" max="4868" width="16.5" style="123" bestFit="1" customWidth="1"/>
    <col min="4869" max="5120" width="12" style="123"/>
    <col min="5121" max="5121" width="31.1640625" style="123" customWidth="1"/>
    <col min="5122" max="5122" width="16.33203125" style="123" bestFit="1" customWidth="1"/>
    <col min="5123" max="5123" width="14.83203125" style="123" customWidth="1"/>
    <col min="5124" max="5124" width="16.5" style="123" bestFit="1" customWidth="1"/>
    <col min="5125" max="5376" width="12" style="123"/>
    <col min="5377" max="5377" width="31.1640625" style="123" customWidth="1"/>
    <col min="5378" max="5378" width="16.33203125" style="123" bestFit="1" customWidth="1"/>
    <col min="5379" max="5379" width="14.83203125" style="123" customWidth="1"/>
    <col min="5380" max="5380" width="16.5" style="123" bestFit="1" customWidth="1"/>
    <col min="5381" max="5632" width="12" style="123"/>
    <col min="5633" max="5633" width="31.1640625" style="123" customWidth="1"/>
    <col min="5634" max="5634" width="16.33203125" style="123" bestFit="1" customWidth="1"/>
    <col min="5635" max="5635" width="14.83203125" style="123" customWidth="1"/>
    <col min="5636" max="5636" width="16.5" style="123" bestFit="1" customWidth="1"/>
    <col min="5637" max="5888" width="12" style="123"/>
    <col min="5889" max="5889" width="31.1640625" style="123" customWidth="1"/>
    <col min="5890" max="5890" width="16.33203125" style="123" bestFit="1" customWidth="1"/>
    <col min="5891" max="5891" width="14.83203125" style="123" customWidth="1"/>
    <col min="5892" max="5892" width="16.5" style="123" bestFit="1" customWidth="1"/>
    <col min="5893" max="6144" width="12" style="123"/>
    <col min="6145" max="6145" width="31.1640625" style="123" customWidth="1"/>
    <col min="6146" max="6146" width="16.33203125" style="123" bestFit="1" customWidth="1"/>
    <col min="6147" max="6147" width="14.83203125" style="123" customWidth="1"/>
    <col min="6148" max="6148" width="16.5" style="123" bestFit="1" customWidth="1"/>
    <col min="6149" max="6400" width="12" style="123"/>
    <col min="6401" max="6401" width="31.1640625" style="123" customWidth="1"/>
    <col min="6402" max="6402" width="16.33203125" style="123" bestFit="1" customWidth="1"/>
    <col min="6403" max="6403" width="14.83203125" style="123" customWidth="1"/>
    <col min="6404" max="6404" width="16.5" style="123" bestFit="1" customWidth="1"/>
    <col min="6405" max="6656" width="12" style="123"/>
    <col min="6657" max="6657" width="31.1640625" style="123" customWidth="1"/>
    <col min="6658" max="6658" width="16.33203125" style="123" bestFit="1" customWidth="1"/>
    <col min="6659" max="6659" width="14.83203125" style="123" customWidth="1"/>
    <col min="6660" max="6660" width="16.5" style="123" bestFit="1" customWidth="1"/>
    <col min="6661" max="6912" width="12" style="123"/>
    <col min="6913" max="6913" width="31.1640625" style="123" customWidth="1"/>
    <col min="6914" max="6914" width="16.33203125" style="123" bestFit="1" customWidth="1"/>
    <col min="6915" max="6915" width="14.83203125" style="123" customWidth="1"/>
    <col min="6916" max="6916" width="16.5" style="123" bestFit="1" customWidth="1"/>
    <col min="6917" max="7168" width="12" style="123"/>
    <col min="7169" max="7169" width="31.1640625" style="123" customWidth="1"/>
    <col min="7170" max="7170" width="16.33203125" style="123" bestFit="1" customWidth="1"/>
    <col min="7171" max="7171" width="14.83203125" style="123" customWidth="1"/>
    <col min="7172" max="7172" width="16.5" style="123" bestFit="1" customWidth="1"/>
    <col min="7173" max="7424" width="12" style="123"/>
    <col min="7425" max="7425" width="31.1640625" style="123" customWidth="1"/>
    <col min="7426" max="7426" width="16.33203125" style="123" bestFit="1" customWidth="1"/>
    <col min="7427" max="7427" width="14.83203125" style="123" customWidth="1"/>
    <col min="7428" max="7428" width="16.5" style="123" bestFit="1" customWidth="1"/>
    <col min="7429" max="7680" width="12" style="123"/>
    <col min="7681" max="7681" width="31.1640625" style="123" customWidth="1"/>
    <col min="7682" max="7682" width="16.33203125" style="123" bestFit="1" customWidth="1"/>
    <col min="7683" max="7683" width="14.83203125" style="123" customWidth="1"/>
    <col min="7684" max="7684" width="16.5" style="123" bestFit="1" customWidth="1"/>
    <col min="7685" max="7936" width="12" style="123"/>
    <col min="7937" max="7937" width="31.1640625" style="123" customWidth="1"/>
    <col min="7938" max="7938" width="16.33203125" style="123" bestFit="1" customWidth="1"/>
    <col min="7939" max="7939" width="14.83203125" style="123" customWidth="1"/>
    <col min="7940" max="7940" width="16.5" style="123" bestFit="1" customWidth="1"/>
    <col min="7941" max="8192" width="12" style="123"/>
    <col min="8193" max="8193" width="31.1640625" style="123" customWidth="1"/>
    <col min="8194" max="8194" width="16.33203125" style="123" bestFit="1" customWidth="1"/>
    <col min="8195" max="8195" width="14.83203125" style="123" customWidth="1"/>
    <col min="8196" max="8196" width="16.5" style="123" bestFit="1" customWidth="1"/>
    <col min="8197" max="8448" width="12" style="123"/>
    <col min="8449" max="8449" width="31.1640625" style="123" customWidth="1"/>
    <col min="8450" max="8450" width="16.33203125" style="123" bestFit="1" customWidth="1"/>
    <col min="8451" max="8451" width="14.83203125" style="123" customWidth="1"/>
    <col min="8452" max="8452" width="16.5" style="123" bestFit="1" customWidth="1"/>
    <col min="8453" max="8704" width="12" style="123"/>
    <col min="8705" max="8705" width="31.1640625" style="123" customWidth="1"/>
    <col min="8706" max="8706" width="16.33203125" style="123" bestFit="1" customWidth="1"/>
    <col min="8707" max="8707" width="14.83203125" style="123" customWidth="1"/>
    <col min="8708" max="8708" width="16.5" style="123" bestFit="1" customWidth="1"/>
    <col min="8709" max="8960" width="12" style="123"/>
    <col min="8961" max="8961" width="31.1640625" style="123" customWidth="1"/>
    <col min="8962" max="8962" width="16.33203125" style="123" bestFit="1" customWidth="1"/>
    <col min="8963" max="8963" width="14.83203125" style="123" customWidth="1"/>
    <col min="8964" max="8964" width="16.5" style="123" bestFit="1" customWidth="1"/>
    <col min="8965" max="9216" width="12" style="123"/>
    <col min="9217" max="9217" width="31.1640625" style="123" customWidth="1"/>
    <col min="9218" max="9218" width="16.33203125" style="123" bestFit="1" customWidth="1"/>
    <col min="9219" max="9219" width="14.83203125" style="123" customWidth="1"/>
    <col min="9220" max="9220" width="16.5" style="123" bestFit="1" customWidth="1"/>
    <col min="9221" max="9472" width="12" style="123"/>
    <col min="9473" max="9473" width="31.1640625" style="123" customWidth="1"/>
    <col min="9474" max="9474" width="16.33203125" style="123" bestFit="1" customWidth="1"/>
    <col min="9475" max="9475" width="14.83203125" style="123" customWidth="1"/>
    <col min="9476" max="9476" width="16.5" style="123" bestFit="1" customWidth="1"/>
    <col min="9477" max="9728" width="12" style="123"/>
    <col min="9729" max="9729" width="31.1640625" style="123" customWidth="1"/>
    <col min="9730" max="9730" width="16.33203125" style="123" bestFit="1" customWidth="1"/>
    <col min="9731" max="9731" width="14.83203125" style="123" customWidth="1"/>
    <col min="9732" max="9732" width="16.5" style="123" bestFit="1" customWidth="1"/>
    <col min="9733" max="9984" width="12" style="123"/>
    <col min="9985" max="9985" width="31.1640625" style="123" customWidth="1"/>
    <col min="9986" max="9986" width="16.33203125" style="123" bestFit="1" customWidth="1"/>
    <col min="9987" max="9987" width="14.83203125" style="123" customWidth="1"/>
    <col min="9988" max="9988" width="16.5" style="123" bestFit="1" customWidth="1"/>
    <col min="9989" max="10240" width="12" style="123"/>
    <col min="10241" max="10241" width="31.1640625" style="123" customWidth="1"/>
    <col min="10242" max="10242" width="16.33203125" style="123" bestFit="1" customWidth="1"/>
    <col min="10243" max="10243" width="14.83203125" style="123" customWidth="1"/>
    <col min="10244" max="10244" width="16.5" style="123" bestFit="1" customWidth="1"/>
    <col min="10245" max="10496" width="12" style="123"/>
    <col min="10497" max="10497" width="31.1640625" style="123" customWidth="1"/>
    <col min="10498" max="10498" width="16.33203125" style="123" bestFit="1" customWidth="1"/>
    <col min="10499" max="10499" width="14.83203125" style="123" customWidth="1"/>
    <col min="10500" max="10500" width="16.5" style="123" bestFit="1" customWidth="1"/>
    <col min="10501" max="10752" width="12" style="123"/>
    <col min="10753" max="10753" width="31.1640625" style="123" customWidth="1"/>
    <col min="10754" max="10754" width="16.33203125" style="123" bestFit="1" customWidth="1"/>
    <col min="10755" max="10755" width="14.83203125" style="123" customWidth="1"/>
    <col min="10756" max="10756" width="16.5" style="123" bestFit="1" customWidth="1"/>
    <col min="10757" max="11008" width="12" style="123"/>
    <col min="11009" max="11009" width="31.1640625" style="123" customWidth="1"/>
    <col min="11010" max="11010" width="16.33203125" style="123" bestFit="1" customWidth="1"/>
    <col min="11011" max="11011" width="14.83203125" style="123" customWidth="1"/>
    <col min="11012" max="11012" width="16.5" style="123" bestFit="1" customWidth="1"/>
    <col min="11013" max="11264" width="12" style="123"/>
    <col min="11265" max="11265" width="31.1640625" style="123" customWidth="1"/>
    <col min="11266" max="11266" width="16.33203125" style="123" bestFit="1" customWidth="1"/>
    <col min="11267" max="11267" width="14.83203125" style="123" customWidth="1"/>
    <col min="11268" max="11268" width="16.5" style="123" bestFit="1" customWidth="1"/>
    <col min="11269" max="11520" width="12" style="123"/>
    <col min="11521" max="11521" width="31.1640625" style="123" customWidth="1"/>
    <col min="11522" max="11522" width="16.33203125" style="123" bestFit="1" customWidth="1"/>
    <col min="11523" max="11523" width="14.83203125" style="123" customWidth="1"/>
    <col min="11524" max="11524" width="16.5" style="123" bestFit="1" customWidth="1"/>
    <col min="11525" max="11776" width="12" style="123"/>
    <col min="11777" max="11777" width="31.1640625" style="123" customWidth="1"/>
    <col min="11778" max="11778" width="16.33203125" style="123" bestFit="1" customWidth="1"/>
    <col min="11779" max="11779" width="14.83203125" style="123" customWidth="1"/>
    <col min="11780" max="11780" width="16.5" style="123" bestFit="1" customWidth="1"/>
    <col min="11781" max="12032" width="12" style="123"/>
    <col min="12033" max="12033" width="31.1640625" style="123" customWidth="1"/>
    <col min="12034" max="12034" width="16.33203125" style="123" bestFit="1" customWidth="1"/>
    <col min="12035" max="12035" width="14.83203125" style="123" customWidth="1"/>
    <col min="12036" max="12036" width="16.5" style="123" bestFit="1" customWidth="1"/>
    <col min="12037" max="12288" width="12" style="123"/>
    <col min="12289" max="12289" width="31.1640625" style="123" customWidth="1"/>
    <col min="12290" max="12290" width="16.33203125" style="123" bestFit="1" customWidth="1"/>
    <col min="12291" max="12291" width="14.83203125" style="123" customWidth="1"/>
    <col min="12292" max="12292" width="16.5" style="123" bestFit="1" customWidth="1"/>
    <col min="12293" max="12544" width="12" style="123"/>
    <col min="12545" max="12545" width="31.1640625" style="123" customWidth="1"/>
    <col min="12546" max="12546" width="16.33203125" style="123" bestFit="1" customWidth="1"/>
    <col min="12547" max="12547" width="14.83203125" style="123" customWidth="1"/>
    <col min="12548" max="12548" width="16.5" style="123" bestFit="1" customWidth="1"/>
    <col min="12549" max="12800" width="12" style="123"/>
    <col min="12801" max="12801" width="31.1640625" style="123" customWidth="1"/>
    <col min="12802" max="12802" width="16.33203125" style="123" bestFit="1" customWidth="1"/>
    <col min="12803" max="12803" width="14.83203125" style="123" customWidth="1"/>
    <col min="12804" max="12804" width="16.5" style="123" bestFit="1" customWidth="1"/>
    <col min="12805" max="13056" width="12" style="123"/>
    <col min="13057" max="13057" width="31.1640625" style="123" customWidth="1"/>
    <col min="13058" max="13058" width="16.33203125" style="123" bestFit="1" customWidth="1"/>
    <col min="13059" max="13059" width="14.83203125" style="123" customWidth="1"/>
    <col min="13060" max="13060" width="16.5" style="123" bestFit="1" customWidth="1"/>
    <col min="13061" max="13312" width="12" style="123"/>
    <col min="13313" max="13313" width="31.1640625" style="123" customWidth="1"/>
    <col min="13314" max="13314" width="16.33203125" style="123" bestFit="1" customWidth="1"/>
    <col min="13315" max="13315" width="14.83203125" style="123" customWidth="1"/>
    <col min="13316" max="13316" width="16.5" style="123" bestFit="1" customWidth="1"/>
    <col min="13317" max="13568" width="12" style="123"/>
    <col min="13569" max="13569" width="31.1640625" style="123" customWidth="1"/>
    <col min="13570" max="13570" width="16.33203125" style="123" bestFit="1" customWidth="1"/>
    <col min="13571" max="13571" width="14.83203125" style="123" customWidth="1"/>
    <col min="13572" max="13572" width="16.5" style="123" bestFit="1" customWidth="1"/>
    <col min="13573" max="13824" width="12" style="123"/>
    <col min="13825" max="13825" width="31.1640625" style="123" customWidth="1"/>
    <col min="13826" max="13826" width="16.33203125" style="123" bestFit="1" customWidth="1"/>
    <col min="13827" max="13827" width="14.83203125" style="123" customWidth="1"/>
    <col min="13828" max="13828" width="16.5" style="123" bestFit="1" customWidth="1"/>
    <col min="13829" max="14080" width="12" style="123"/>
    <col min="14081" max="14081" width="31.1640625" style="123" customWidth="1"/>
    <col min="14082" max="14082" width="16.33203125" style="123" bestFit="1" customWidth="1"/>
    <col min="14083" max="14083" width="14.83203125" style="123" customWidth="1"/>
    <col min="14084" max="14084" width="16.5" style="123" bestFit="1" customWidth="1"/>
    <col min="14085" max="14336" width="12" style="123"/>
    <col min="14337" max="14337" width="31.1640625" style="123" customWidth="1"/>
    <col min="14338" max="14338" width="16.33203125" style="123" bestFit="1" customWidth="1"/>
    <col min="14339" max="14339" width="14.83203125" style="123" customWidth="1"/>
    <col min="14340" max="14340" width="16.5" style="123" bestFit="1" customWidth="1"/>
    <col min="14341" max="14592" width="12" style="123"/>
    <col min="14593" max="14593" width="31.1640625" style="123" customWidth="1"/>
    <col min="14594" max="14594" width="16.33203125" style="123" bestFit="1" customWidth="1"/>
    <col min="14595" max="14595" width="14.83203125" style="123" customWidth="1"/>
    <col min="14596" max="14596" width="16.5" style="123" bestFit="1" customWidth="1"/>
    <col min="14597" max="14848" width="12" style="123"/>
    <col min="14849" max="14849" width="31.1640625" style="123" customWidth="1"/>
    <col min="14850" max="14850" width="16.33203125" style="123" bestFit="1" customWidth="1"/>
    <col min="14851" max="14851" width="14.83203125" style="123" customWidth="1"/>
    <col min="14852" max="14852" width="16.5" style="123" bestFit="1" customWidth="1"/>
    <col min="14853" max="15104" width="12" style="123"/>
    <col min="15105" max="15105" width="31.1640625" style="123" customWidth="1"/>
    <col min="15106" max="15106" width="16.33203125" style="123" bestFit="1" customWidth="1"/>
    <col min="15107" max="15107" width="14.83203125" style="123" customWidth="1"/>
    <col min="15108" max="15108" width="16.5" style="123" bestFit="1" customWidth="1"/>
    <col min="15109" max="15360" width="12" style="123"/>
    <col min="15361" max="15361" width="31.1640625" style="123" customWidth="1"/>
    <col min="15362" max="15362" width="16.33203125" style="123" bestFit="1" customWidth="1"/>
    <col min="15363" max="15363" width="14.83203125" style="123" customWidth="1"/>
    <col min="15364" max="15364" width="16.5" style="123" bestFit="1" customWidth="1"/>
    <col min="15365" max="15616" width="12" style="123"/>
    <col min="15617" max="15617" width="31.1640625" style="123" customWidth="1"/>
    <col min="15618" max="15618" width="16.33203125" style="123" bestFit="1" customWidth="1"/>
    <col min="15619" max="15619" width="14.83203125" style="123" customWidth="1"/>
    <col min="15620" max="15620" width="16.5" style="123" bestFit="1" customWidth="1"/>
    <col min="15621" max="15872" width="12" style="123"/>
    <col min="15873" max="15873" width="31.1640625" style="123" customWidth="1"/>
    <col min="15874" max="15874" width="16.33203125" style="123" bestFit="1" customWidth="1"/>
    <col min="15875" max="15875" width="14.83203125" style="123" customWidth="1"/>
    <col min="15876" max="15876" width="16.5" style="123" bestFit="1" customWidth="1"/>
    <col min="15877" max="16128" width="12" style="123"/>
    <col min="16129" max="16129" width="31.1640625" style="123" customWidth="1"/>
    <col min="16130" max="16130" width="16.33203125" style="123" bestFit="1" customWidth="1"/>
    <col min="16131" max="16131" width="14.83203125" style="123" customWidth="1"/>
    <col min="16132" max="16132" width="16.5" style="123" bestFit="1" customWidth="1"/>
    <col min="16133" max="16384" width="12" style="123"/>
  </cols>
  <sheetData>
    <row r="1" spans="1:10" ht="15.75">
      <c r="A1" s="130" t="s">
        <v>317</v>
      </c>
    </row>
    <row r="2" spans="1:10" ht="15.75">
      <c r="A2" s="130"/>
    </row>
    <row r="3" spans="1:10" ht="18">
      <c r="D3" s="133"/>
      <c r="E3" s="134"/>
      <c r="F3" s="133"/>
      <c r="G3" s="133"/>
      <c r="H3" s="133"/>
      <c r="I3" s="133"/>
      <c r="J3" s="133"/>
    </row>
    <row r="4" spans="1:10">
      <c r="D4" s="133"/>
      <c r="E4" s="133"/>
      <c r="F4" s="133"/>
      <c r="G4" s="133"/>
      <c r="H4" s="133"/>
      <c r="I4" s="133"/>
      <c r="J4" s="133"/>
    </row>
    <row r="5" spans="1:10">
      <c r="A5" s="131" t="s">
        <v>323</v>
      </c>
      <c r="D5" s="133"/>
      <c r="E5" s="133"/>
      <c r="F5" s="131" t="s">
        <v>425</v>
      </c>
      <c r="I5" s="133"/>
      <c r="J5" s="133"/>
    </row>
    <row r="6" spans="1:10">
      <c r="A6" s="131"/>
      <c r="D6" s="133"/>
      <c r="E6" s="133"/>
      <c r="F6" s="131"/>
      <c r="I6" s="133"/>
      <c r="J6" s="133"/>
    </row>
    <row r="7" spans="1:10">
      <c r="B7" s="208" t="s">
        <v>7</v>
      </c>
      <c r="C7" s="208" t="s">
        <v>6</v>
      </c>
      <c r="D7" s="210" t="s">
        <v>12</v>
      </c>
      <c r="E7" s="133"/>
      <c r="G7" s="123" t="s">
        <v>7</v>
      </c>
      <c r="H7" s="123" t="s">
        <v>6</v>
      </c>
      <c r="I7" s="133"/>
      <c r="J7" s="133"/>
    </row>
    <row r="8" spans="1:10">
      <c r="A8" s="123" t="s">
        <v>318</v>
      </c>
      <c r="B8" s="208">
        <v>30</v>
      </c>
      <c r="C8" s="208">
        <v>27</v>
      </c>
      <c r="D8" s="210">
        <f>SUM(B8:C8)</f>
        <v>57</v>
      </c>
      <c r="E8" s="133"/>
      <c r="F8" s="123" t="s">
        <v>318</v>
      </c>
      <c r="G8" s="123">
        <v>32</v>
      </c>
      <c r="H8" s="123">
        <v>25</v>
      </c>
      <c r="I8" s="133">
        <f>SUM(G8:H8)</f>
        <v>57</v>
      </c>
      <c r="J8" s="133"/>
    </row>
    <row r="9" spans="1:10">
      <c r="A9" s="123" t="s">
        <v>319</v>
      </c>
      <c r="B9" s="208">
        <v>2</v>
      </c>
      <c r="C9" s="208">
        <v>14</v>
      </c>
      <c r="D9" s="210">
        <f>SUM(B9:C9)</f>
        <v>16</v>
      </c>
      <c r="E9" s="133"/>
      <c r="F9" s="123" t="s">
        <v>319</v>
      </c>
      <c r="G9" s="123">
        <v>2</v>
      </c>
      <c r="H9" s="123">
        <v>8</v>
      </c>
      <c r="I9" s="133">
        <f>SUM(G9:H9)</f>
        <v>10</v>
      </c>
      <c r="J9" s="133"/>
    </row>
    <row r="10" spans="1:10">
      <c r="A10" s="123" t="s">
        <v>320</v>
      </c>
      <c r="B10" s="208">
        <v>348</v>
      </c>
      <c r="C10" s="208">
        <v>686</v>
      </c>
      <c r="D10" s="210">
        <f>SUM(B10:C10)</f>
        <v>1034</v>
      </c>
      <c r="E10" s="133"/>
      <c r="F10" s="123" t="s">
        <v>320</v>
      </c>
      <c r="G10" s="123">
        <v>348</v>
      </c>
      <c r="H10" s="123">
        <v>686</v>
      </c>
      <c r="I10" s="133">
        <f>SUM(G10:H10)</f>
        <v>1034</v>
      </c>
      <c r="J10" s="133"/>
    </row>
    <row r="11" spans="1:10">
      <c r="A11" s="123" t="s">
        <v>321</v>
      </c>
      <c r="B11" s="208">
        <v>9</v>
      </c>
      <c r="C11" s="208">
        <v>39</v>
      </c>
      <c r="D11" s="210">
        <f>SUM(B11:C11)</f>
        <v>48</v>
      </c>
      <c r="E11" s="133"/>
      <c r="F11" s="123" t="s">
        <v>321</v>
      </c>
      <c r="G11" s="123">
        <v>9</v>
      </c>
      <c r="H11" s="123">
        <v>39</v>
      </c>
      <c r="I11" s="133">
        <f>SUM(G11:H11)</f>
        <v>48</v>
      </c>
      <c r="J11" s="133"/>
    </row>
    <row r="12" spans="1:10">
      <c r="B12" s="208"/>
      <c r="C12" s="208"/>
      <c r="D12" s="210"/>
      <c r="E12" s="133"/>
      <c r="I12" s="133"/>
      <c r="J12" s="133"/>
    </row>
    <row r="13" spans="1:10">
      <c r="A13" s="123" t="s">
        <v>318</v>
      </c>
      <c r="B13" s="209">
        <f>B8/$D8*100</f>
        <v>52.631578947368418</v>
      </c>
      <c r="C13" s="208"/>
      <c r="D13" s="133"/>
      <c r="E13" s="133"/>
      <c r="F13" s="123" t="s">
        <v>318</v>
      </c>
      <c r="G13" s="136">
        <f>G8/$D8*100</f>
        <v>56.140350877192979</v>
      </c>
      <c r="I13" s="133"/>
      <c r="J13" s="133"/>
    </row>
    <row r="14" spans="1:10">
      <c r="A14" s="123" t="s">
        <v>319</v>
      </c>
      <c r="B14" s="209">
        <f>B9/$D9*100</f>
        <v>12.5</v>
      </c>
      <c r="C14" s="208"/>
      <c r="D14" s="133"/>
      <c r="E14" s="133"/>
      <c r="F14" s="123" t="s">
        <v>319</v>
      </c>
      <c r="G14" s="136">
        <f>G9/$D9*100</f>
        <v>12.5</v>
      </c>
      <c r="I14" s="133"/>
      <c r="J14" s="133"/>
    </row>
    <row r="15" spans="1:10">
      <c r="A15" s="123" t="s">
        <v>320</v>
      </c>
      <c r="B15" s="209">
        <f>B10/$D10*100</f>
        <v>33.65570599613153</v>
      </c>
      <c r="C15" s="208"/>
      <c r="D15" s="133"/>
      <c r="E15" s="133"/>
      <c r="F15" s="123" t="s">
        <v>320</v>
      </c>
      <c r="G15" s="136">
        <f>G10/$D10*100</f>
        <v>33.65570599613153</v>
      </c>
      <c r="I15" s="133"/>
      <c r="J15" s="133"/>
    </row>
    <row r="16" spans="1:10">
      <c r="A16" s="123" t="s">
        <v>321</v>
      </c>
      <c r="B16" s="209">
        <f>B11/$D11*100</f>
        <v>18.75</v>
      </c>
      <c r="C16" s="208"/>
      <c r="D16" s="133"/>
      <c r="E16" s="133"/>
      <c r="F16" s="123" t="s">
        <v>321</v>
      </c>
      <c r="G16" s="136">
        <f>G11/$D11*100</f>
        <v>18.75</v>
      </c>
      <c r="I16" s="133"/>
      <c r="J16" s="133"/>
    </row>
    <row r="17" spans="1:11">
      <c r="D17" s="133"/>
      <c r="E17" s="133"/>
      <c r="F17" s="133"/>
      <c r="G17" s="133"/>
      <c r="H17" s="133"/>
      <c r="I17" s="133"/>
      <c r="J17" s="133"/>
    </row>
    <row r="18" spans="1:11">
      <c r="D18" s="133"/>
      <c r="E18" s="133"/>
      <c r="F18" s="133"/>
      <c r="G18" s="133"/>
      <c r="H18" s="133"/>
      <c r="I18" s="133"/>
      <c r="J18" s="133"/>
    </row>
    <row r="19" spans="1:11">
      <c r="D19" s="133"/>
      <c r="E19" s="133"/>
      <c r="F19" s="133"/>
      <c r="G19" s="133"/>
      <c r="H19" s="133"/>
      <c r="I19" s="133"/>
      <c r="J19" s="133"/>
    </row>
    <row r="20" spans="1:11">
      <c r="D20" s="133"/>
      <c r="E20" s="133"/>
      <c r="F20" s="133"/>
      <c r="G20" s="133"/>
      <c r="H20" s="133"/>
      <c r="I20" s="133"/>
      <c r="J20" s="133"/>
      <c r="K20" s="132" t="s">
        <v>322</v>
      </c>
    </row>
    <row r="21" spans="1:11">
      <c r="D21" s="133"/>
      <c r="E21" s="133"/>
      <c r="F21" s="133"/>
      <c r="G21" s="133"/>
      <c r="H21" s="133"/>
      <c r="I21" s="133"/>
      <c r="J21" s="133"/>
    </row>
    <row r="22" spans="1:11">
      <c r="D22" s="133"/>
      <c r="E22" s="133"/>
      <c r="F22" s="133"/>
      <c r="G22" s="133"/>
      <c r="H22" s="133"/>
      <c r="I22" s="133"/>
      <c r="J22" s="133"/>
    </row>
    <row r="23" spans="1:11">
      <c r="A23" s="133"/>
    </row>
    <row r="24" spans="1:11">
      <c r="A24" s="133"/>
    </row>
    <row r="25" spans="1:11">
      <c r="A25" s="133"/>
    </row>
    <row r="26" spans="1:11">
      <c r="A26" s="133"/>
    </row>
  </sheetData>
  <pageMargins left="0.78740157499999996" right="0.78740157499999996" top="0.984251969" bottom="0.984251969" header="0.4921259845" footer="0.4921259845"/>
  <pageSetup paperSize="8" scale="66" fitToHeight="2" orientation="landscape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2:N65"/>
  <sheetViews>
    <sheetView workbookViewId="0">
      <selection activeCell="D37" sqref="D37"/>
    </sheetView>
  </sheetViews>
  <sheetFormatPr baseColWidth="10" defaultRowHeight="11.25"/>
  <cols>
    <col min="1" max="1" width="22.1640625" customWidth="1"/>
  </cols>
  <sheetData>
    <row r="2" spans="1:7">
      <c r="B2" t="s">
        <v>172</v>
      </c>
    </row>
    <row r="3" spans="1:7">
      <c r="B3" t="s">
        <v>174</v>
      </c>
      <c r="D3" t="s">
        <v>175</v>
      </c>
      <c r="F3" t="s">
        <v>289</v>
      </c>
      <c r="G3" t="s">
        <v>290</v>
      </c>
    </row>
    <row r="4" spans="1:7">
      <c r="A4" t="s">
        <v>173</v>
      </c>
      <c r="B4" t="s">
        <v>291</v>
      </c>
      <c r="C4" t="s">
        <v>292</v>
      </c>
      <c r="D4" t="s">
        <v>291</v>
      </c>
      <c r="E4" t="s">
        <v>292</v>
      </c>
    </row>
    <row r="5" spans="1:7">
      <c r="A5" t="s">
        <v>141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142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t="s">
        <v>143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8</v>
      </c>
      <c r="B8">
        <v>2545</v>
      </c>
      <c r="C8">
        <v>1191</v>
      </c>
      <c r="D8">
        <v>1260</v>
      </c>
      <c r="E8">
        <v>786</v>
      </c>
      <c r="F8">
        <v>3805</v>
      </c>
      <c r="G8">
        <v>1977</v>
      </c>
    </row>
    <row r="9" spans="1:7">
      <c r="A9" t="s">
        <v>144</v>
      </c>
      <c r="B9">
        <v>8188</v>
      </c>
      <c r="C9">
        <v>2174</v>
      </c>
      <c r="D9">
        <v>5995</v>
      </c>
      <c r="E9">
        <v>2007</v>
      </c>
      <c r="F9">
        <v>14183</v>
      </c>
      <c r="G9">
        <v>4181</v>
      </c>
    </row>
    <row r="10" spans="1:7">
      <c r="A10" t="s">
        <v>145</v>
      </c>
      <c r="B10">
        <v>8753</v>
      </c>
      <c r="C10">
        <v>1144</v>
      </c>
      <c r="D10">
        <v>6820</v>
      </c>
      <c r="E10">
        <v>1081</v>
      </c>
      <c r="F10">
        <v>15573</v>
      </c>
      <c r="G10">
        <v>2225</v>
      </c>
    </row>
    <row r="11" spans="1:7">
      <c r="A11" t="s">
        <v>146</v>
      </c>
      <c r="B11">
        <v>9023</v>
      </c>
      <c r="C11">
        <v>779</v>
      </c>
      <c r="D11">
        <v>6775</v>
      </c>
      <c r="E11">
        <v>680</v>
      </c>
      <c r="F11">
        <v>15798</v>
      </c>
      <c r="G11">
        <v>1459</v>
      </c>
    </row>
    <row r="12" spans="1:7">
      <c r="A12" t="s">
        <v>147</v>
      </c>
      <c r="B12">
        <v>9454</v>
      </c>
      <c r="C12">
        <v>671</v>
      </c>
      <c r="D12">
        <v>6775</v>
      </c>
      <c r="E12">
        <v>512</v>
      </c>
      <c r="F12">
        <v>16229</v>
      </c>
      <c r="G12">
        <v>1183</v>
      </c>
    </row>
    <row r="13" spans="1:7">
      <c r="A13" t="s">
        <v>148</v>
      </c>
      <c r="B13">
        <v>9002</v>
      </c>
      <c r="C13">
        <v>514</v>
      </c>
      <c r="D13">
        <v>6262</v>
      </c>
      <c r="E13">
        <v>325</v>
      </c>
      <c r="F13">
        <v>15264</v>
      </c>
      <c r="G13">
        <v>839</v>
      </c>
    </row>
    <row r="14" spans="1:7">
      <c r="A14" t="s">
        <v>149</v>
      </c>
      <c r="B14">
        <v>7168</v>
      </c>
      <c r="C14">
        <v>332</v>
      </c>
      <c r="D14">
        <v>4617</v>
      </c>
      <c r="E14">
        <v>189</v>
      </c>
      <c r="F14">
        <v>11785</v>
      </c>
      <c r="G14">
        <v>521</v>
      </c>
    </row>
    <row r="15" spans="1:7">
      <c r="A15" t="s">
        <v>150</v>
      </c>
      <c r="B15">
        <v>5234</v>
      </c>
      <c r="C15">
        <v>145</v>
      </c>
      <c r="D15">
        <v>3311</v>
      </c>
      <c r="E15">
        <v>66</v>
      </c>
      <c r="F15">
        <v>8545</v>
      </c>
      <c r="G15">
        <v>211</v>
      </c>
    </row>
    <row r="16" spans="1:7">
      <c r="A16" t="s">
        <v>151</v>
      </c>
      <c r="B16">
        <v>2694</v>
      </c>
      <c r="C16">
        <v>40</v>
      </c>
      <c r="D16">
        <v>1593</v>
      </c>
      <c r="E16">
        <v>13</v>
      </c>
      <c r="F16">
        <v>4287</v>
      </c>
      <c r="G16">
        <v>53</v>
      </c>
    </row>
    <row r="17" spans="1:7">
      <c r="A17" t="s">
        <v>152</v>
      </c>
      <c r="B17">
        <v>1018</v>
      </c>
      <c r="C17">
        <v>6</v>
      </c>
      <c r="D17">
        <v>558</v>
      </c>
      <c r="E17">
        <v>2</v>
      </c>
      <c r="F17">
        <v>1576</v>
      </c>
      <c r="G17">
        <v>8</v>
      </c>
    </row>
    <row r="18" spans="1:7">
      <c r="A18" t="s">
        <v>153</v>
      </c>
      <c r="B18">
        <v>367</v>
      </c>
      <c r="C18">
        <v>6</v>
      </c>
      <c r="D18">
        <v>183</v>
      </c>
      <c r="E18">
        <v>0</v>
      </c>
      <c r="F18">
        <v>550</v>
      </c>
      <c r="G18">
        <v>6</v>
      </c>
    </row>
    <row r="19" spans="1:7">
      <c r="A19" t="s">
        <v>293</v>
      </c>
      <c r="B19">
        <v>234</v>
      </c>
      <c r="C19">
        <v>4</v>
      </c>
      <c r="D19">
        <v>97</v>
      </c>
      <c r="E19">
        <v>1</v>
      </c>
      <c r="F19">
        <v>331</v>
      </c>
      <c r="G19">
        <v>5</v>
      </c>
    </row>
    <row r="20" spans="1:7">
      <c r="A20" t="s">
        <v>1</v>
      </c>
      <c r="B20">
        <v>63680</v>
      </c>
      <c r="C20">
        <v>7006</v>
      </c>
      <c r="D20">
        <v>44246</v>
      </c>
      <c r="E20">
        <v>5662</v>
      </c>
      <c r="F20">
        <v>107926</v>
      </c>
      <c r="G20">
        <v>12668</v>
      </c>
    </row>
    <row r="23" spans="1:7">
      <c r="B23" t="s">
        <v>174</v>
      </c>
      <c r="D23" t="s">
        <v>175</v>
      </c>
    </row>
    <row r="24" spans="1:7">
      <c r="B24" t="s">
        <v>291</v>
      </c>
      <c r="C24" t="s">
        <v>292</v>
      </c>
      <c r="D24" t="s">
        <v>291</v>
      </c>
      <c r="E24" t="s">
        <v>292</v>
      </c>
    </row>
    <row r="25" spans="1:7">
      <c r="A25" t="s">
        <v>294</v>
      </c>
      <c r="B25">
        <f>B8+B9</f>
        <v>10733</v>
      </c>
      <c r="C25">
        <f>C8+C9</f>
        <v>3365</v>
      </c>
      <c r="D25">
        <f>D8+D9</f>
        <v>7255</v>
      </c>
      <c r="E25">
        <f>E8+E9</f>
        <v>2793</v>
      </c>
    </row>
    <row r="26" spans="1:7">
      <c r="A26" t="s">
        <v>295</v>
      </c>
      <c r="B26">
        <f>SUM(B10:B14)</f>
        <v>43400</v>
      </c>
      <c r="C26">
        <f>SUM(C10:C14)</f>
        <v>3440</v>
      </c>
      <c r="D26">
        <f>SUM(D10:D14)</f>
        <v>31249</v>
      </c>
      <c r="E26">
        <f>SUM(E10:E14)</f>
        <v>2787</v>
      </c>
    </row>
    <row r="27" spans="1:7">
      <c r="A27" t="s">
        <v>296</v>
      </c>
      <c r="B27">
        <f>SUM(B15:B17)</f>
        <v>8946</v>
      </c>
      <c r="C27">
        <f>SUM(C15:C17)</f>
        <v>191</v>
      </c>
      <c r="D27">
        <f>SUM(D15:D17)</f>
        <v>5462</v>
      </c>
      <c r="E27">
        <f>SUM(E15:E17)</f>
        <v>81</v>
      </c>
    </row>
    <row r="28" spans="1:7">
      <c r="A28" t="s">
        <v>297</v>
      </c>
      <c r="B28">
        <f>B18+B19</f>
        <v>601</v>
      </c>
      <c r="C28">
        <f>C18+C19</f>
        <v>10</v>
      </c>
      <c r="D28">
        <f>D18+D19</f>
        <v>280</v>
      </c>
      <c r="E28">
        <f>E18+E19</f>
        <v>1</v>
      </c>
    </row>
    <row r="29" spans="1:7">
      <c r="B29">
        <f>SUM(B25:B28)</f>
        <v>63680</v>
      </c>
      <c r="C29">
        <f>SUM(C25:C28)</f>
        <v>7006</v>
      </c>
      <c r="D29">
        <f>SUM(D25:D28)</f>
        <v>44246</v>
      </c>
      <c r="E29">
        <f>SUM(E25:E28)</f>
        <v>5662</v>
      </c>
    </row>
    <row r="32" spans="1:7">
      <c r="B32" t="s">
        <v>175</v>
      </c>
      <c r="C32" t="s">
        <v>174</v>
      </c>
    </row>
    <row r="33" spans="1:14">
      <c r="A33" t="s">
        <v>294</v>
      </c>
      <c r="B33" s="115">
        <f>(E25/D25)*100</f>
        <v>38.497587870434188</v>
      </c>
      <c r="C33" s="115">
        <f>(C25/B25)*100</f>
        <v>31.351905338675113</v>
      </c>
    </row>
    <row r="34" spans="1:14">
      <c r="A34" t="s">
        <v>295</v>
      </c>
      <c r="B34" s="115">
        <f>(E26/D26)*100</f>
        <v>8.9186853979327338</v>
      </c>
      <c r="C34" s="115">
        <f>(C26/B26)*100</f>
        <v>7.9262672811059902</v>
      </c>
    </row>
    <row r="35" spans="1:14">
      <c r="A35" t="s">
        <v>296</v>
      </c>
      <c r="B35" s="115">
        <f>(E27/D27)*100</f>
        <v>1.4829732698645186</v>
      </c>
      <c r="C35" s="115">
        <f>(C27/B27)*100</f>
        <v>2.1350324167225576</v>
      </c>
    </row>
    <row r="36" spans="1:14">
      <c r="A36" t="s">
        <v>297</v>
      </c>
      <c r="B36" s="115">
        <f>(E28/D28)*100</f>
        <v>0.35714285714285715</v>
      </c>
      <c r="C36" s="115">
        <f>(C28/B28)*100</f>
        <v>1.6638935108153077</v>
      </c>
    </row>
    <row r="37" spans="1:14">
      <c r="B37">
        <f>SUM(B33:B36)</f>
        <v>49.256389395374292</v>
      </c>
      <c r="C37">
        <f>SUM(C33:C36)</f>
        <v>43.077098547318968</v>
      </c>
    </row>
    <row r="47" spans="1:14">
      <c r="N47" s="119" t="s">
        <v>316</v>
      </c>
    </row>
    <row r="51" spans="1:7">
      <c r="B51" t="s">
        <v>6</v>
      </c>
      <c r="D51" t="s">
        <v>7</v>
      </c>
      <c r="F51" t="s">
        <v>289</v>
      </c>
      <c r="G51" t="s">
        <v>400</v>
      </c>
    </row>
    <row r="52" spans="1:7">
      <c r="A52" t="s">
        <v>173</v>
      </c>
      <c r="B52" t="s">
        <v>291</v>
      </c>
      <c r="C52" t="s">
        <v>399</v>
      </c>
      <c r="D52" t="s">
        <v>291</v>
      </c>
      <c r="E52" t="s">
        <v>399</v>
      </c>
    </row>
    <row r="53" spans="1:7">
      <c r="A53" t="s">
        <v>294</v>
      </c>
      <c r="B53">
        <v>10567</v>
      </c>
      <c r="C53">
        <v>5759</v>
      </c>
      <c r="D53">
        <v>7935</v>
      </c>
      <c r="E53">
        <v>4735</v>
      </c>
      <c r="F53">
        <v>18502</v>
      </c>
      <c r="G53">
        <v>10494</v>
      </c>
    </row>
    <row r="54" spans="1:7">
      <c r="A54" t="s">
        <v>295</v>
      </c>
      <c r="B54">
        <v>44099</v>
      </c>
      <c r="C54">
        <v>7546</v>
      </c>
      <c r="D54">
        <v>34225</v>
      </c>
      <c r="E54">
        <v>6179</v>
      </c>
      <c r="F54">
        <v>78324</v>
      </c>
      <c r="G54">
        <v>13725</v>
      </c>
    </row>
    <row r="55" spans="1:7">
      <c r="A55" t="s">
        <v>296</v>
      </c>
      <c r="B55">
        <v>10040</v>
      </c>
      <c r="C55">
        <v>480</v>
      </c>
      <c r="D55">
        <v>6254</v>
      </c>
      <c r="E55">
        <v>191</v>
      </c>
      <c r="F55">
        <v>16294</v>
      </c>
      <c r="G55">
        <v>671</v>
      </c>
    </row>
    <row r="56" spans="1:7">
      <c r="A56" t="s">
        <v>297</v>
      </c>
      <c r="B56">
        <v>790</v>
      </c>
      <c r="C56">
        <v>13</v>
      </c>
      <c r="D56">
        <v>399</v>
      </c>
      <c r="E56">
        <v>4</v>
      </c>
      <c r="F56">
        <v>1189</v>
      </c>
      <c r="G56">
        <v>17</v>
      </c>
    </row>
    <row r="57" spans="1:7">
      <c r="A57" t="s">
        <v>1</v>
      </c>
      <c r="B57">
        <v>65496</v>
      </c>
      <c r="C57">
        <v>13798</v>
      </c>
      <c r="D57">
        <v>48813</v>
      </c>
      <c r="E57">
        <v>11109</v>
      </c>
      <c r="F57">
        <v>114309</v>
      </c>
      <c r="G57">
        <v>24907</v>
      </c>
    </row>
    <row r="60" spans="1:7">
      <c r="B60" t="s">
        <v>7</v>
      </c>
      <c r="C60" t="s">
        <v>6</v>
      </c>
      <c r="D60" t="s">
        <v>23</v>
      </c>
    </row>
    <row r="61" spans="1:7">
      <c r="A61" t="s">
        <v>297</v>
      </c>
      <c r="B61" s="182">
        <f>E56/D56</f>
        <v>1.0025062656641603E-2</v>
      </c>
      <c r="C61" s="182">
        <f>C56/B56</f>
        <v>1.6455696202531647E-2</v>
      </c>
      <c r="D61" s="182">
        <f>G56/F56</f>
        <v>1.4297729184188394E-2</v>
      </c>
    </row>
    <row r="62" spans="1:7">
      <c r="A62" t="s">
        <v>296</v>
      </c>
      <c r="B62" s="182">
        <f>E55/D55</f>
        <v>3.0540454109370004E-2</v>
      </c>
      <c r="C62" s="182">
        <f>C55/B55</f>
        <v>4.7808764940239043E-2</v>
      </c>
      <c r="D62" s="182">
        <f>G55/F55</f>
        <v>4.1180802749478336E-2</v>
      </c>
    </row>
    <row r="63" spans="1:7">
      <c r="A63" t="s">
        <v>295</v>
      </c>
      <c r="B63" s="182">
        <f>E54/D54</f>
        <v>0.18054054054054053</v>
      </c>
      <c r="C63" s="182">
        <f>C54/B54</f>
        <v>0.1711149912696433</v>
      </c>
      <c r="D63" s="182">
        <f>G54/F54</f>
        <v>0.17523364485981308</v>
      </c>
    </row>
    <row r="64" spans="1:7">
      <c r="A64" t="s">
        <v>294</v>
      </c>
      <c r="B64" s="182">
        <f>E53/D53</f>
        <v>0.59672337744171389</v>
      </c>
      <c r="C64" s="182">
        <f>C53/B53</f>
        <v>0.54499858048642003</v>
      </c>
      <c r="D64" s="182">
        <f>G53/F53</f>
        <v>0.56718192627824016</v>
      </c>
    </row>
    <row r="65" spans="1:4">
      <c r="A65" t="s">
        <v>23</v>
      </c>
      <c r="B65" s="182">
        <f>E57/D57</f>
        <v>0.2275828160531006</v>
      </c>
      <c r="C65" s="182">
        <f>C57/B57</f>
        <v>0.21066935385367044</v>
      </c>
      <c r="D65" s="182">
        <f>G57/F57</f>
        <v>0.21789185453463858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71"/>
  <sheetViews>
    <sheetView workbookViewId="0">
      <selection activeCell="U6" sqref="U6:AD34"/>
    </sheetView>
  </sheetViews>
  <sheetFormatPr baseColWidth="10" defaultRowHeight="15"/>
  <cols>
    <col min="1" max="14" width="12" style="30"/>
    <col min="15" max="15" width="20" style="30" customWidth="1"/>
    <col min="16" max="16384" width="12" style="30"/>
  </cols>
  <sheetData>
    <row r="1" spans="1:18" ht="18.75">
      <c r="A1" s="220" t="s">
        <v>187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18" ht="15.75">
      <c r="A2" s="221" t="s">
        <v>188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8" ht="15.75">
      <c r="A3" s="221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8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8">
      <c r="A5" s="32"/>
      <c r="B5" s="33"/>
      <c r="C5" s="34"/>
      <c r="D5" s="35"/>
      <c r="E5" s="36"/>
      <c r="F5" s="37"/>
      <c r="G5" s="34"/>
      <c r="H5" s="35"/>
      <c r="I5" s="33"/>
      <c r="J5" s="38"/>
      <c r="K5" s="39"/>
      <c r="L5" s="40"/>
      <c r="O5"/>
      <c r="P5"/>
      <c r="Q5"/>
      <c r="R5"/>
    </row>
    <row r="6" spans="1:18">
      <c r="A6" s="41" t="s">
        <v>189</v>
      </c>
      <c r="B6" s="36"/>
      <c r="C6" s="42" t="s">
        <v>190</v>
      </c>
      <c r="D6" s="43"/>
      <c r="E6" s="44"/>
      <c r="F6" s="41" t="s">
        <v>191</v>
      </c>
      <c r="G6" s="222" t="s">
        <v>192</v>
      </c>
      <c r="H6" s="223"/>
      <c r="I6" s="222" t="s">
        <v>193</v>
      </c>
      <c r="J6" s="223"/>
      <c r="K6" s="222" t="s">
        <v>190</v>
      </c>
      <c r="L6" s="223"/>
      <c r="O6"/>
      <c r="P6" t="s">
        <v>7</v>
      </c>
      <c r="Q6" t="s">
        <v>6</v>
      </c>
      <c r="R6" t="s">
        <v>439</v>
      </c>
    </row>
    <row r="7" spans="1:18">
      <c r="A7" s="41"/>
      <c r="B7" s="45" t="s">
        <v>174</v>
      </c>
      <c r="C7" s="46" t="s">
        <v>175</v>
      </c>
      <c r="D7" s="47" t="s">
        <v>23</v>
      </c>
      <c r="E7" s="45"/>
      <c r="F7" s="41" t="s">
        <v>194</v>
      </c>
      <c r="G7" s="45" t="s">
        <v>174</v>
      </c>
      <c r="H7" s="46" t="s">
        <v>175</v>
      </c>
      <c r="I7" s="45" t="s">
        <v>174</v>
      </c>
      <c r="J7" s="46" t="s">
        <v>175</v>
      </c>
      <c r="K7" s="45" t="s">
        <v>174</v>
      </c>
      <c r="L7" s="47" t="s">
        <v>175</v>
      </c>
      <c r="O7"/>
      <c r="P7"/>
      <c r="Q7" t="s">
        <v>246</v>
      </c>
      <c r="R7"/>
    </row>
    <row r="8" spans="1:18">
      <c r="A8" s="48"/>
      <c r="B8" s="49" t="s">
        <v>195</v>
      </c>
      <c r="C8" s="50" t="s">
        <v>195</v>
      </c>
      <c r="D8" s="51" t="s">
        <v>195</v>
      </c>
      <c r="E8" s="52"/>
      <c r="F8" s="53"/>
      <c r="G8" s="49" t="s">
        <v>196</v>
      </c>
      <c r="H8" s="51" t="s">
        <v>196</v>
      </c>
      <c r="I8" s="49" t="s">
        <v>197</v>
      </c>
      <c r="J8" s="51" t="s">
        <v>197</v>
      </c>
      <c r="K8" s="49" t="s">
        <v>195</v>
      </c>
      <c r="L8" s="51" t="s">
        <v>195</v>
      </c>
      <c r="O8" t="s">
        <v>379</v>
      </c>
      <c r="P8"/>
      <c r="Q8"/>
      <c r="R8"/>
    </row>
    <row r="9" spans="1:18">
      <c r="A9" s="54"/>
      <c r="B9" s="44"/>
      <c r="C9" s="55"/>
      <c r="D9" s="56"/>
      <c r="E9" s="44"/>
      <c r="F9" s="214" t="s">
        <v>186</v>
      </c>
      <c r="G9" s="215"/>
      <c r="H9" s="215"/>
      <c r="I9" s="215"/>
      <c r="J9" s="215"/>
      <c r="K9" s="215"/>
      <c r="L9" s="216"/>
      <c r="O9" t="s">
        <v>17</v>
      </c>
      <c r="P9">
        <v>76.099999999999994</v>
      </c>
      <c r="Q9" s="115">
        <v>69.900000000000006</v>
      </c>
      <c r="R9">
        <v>73.599999999999994</v>
      </c>
    </row>
    <row r="10" spans="1:18">
      <c r="A10" s="57">
        <v>1984</v>
      </c>
      <c r="B10" s="58">
        <v>65.5</v>
      </c>
      <c r="C10" s="59">
        <v>70.7</v>
      </c>
      <c r="D10" s="59">
        <v>67.900000000000006</v>
      </c>
      <c r="E10" s="44"/>
      <c r="F10" s="217"/>
      <c r="G10" s="218"/>
      <c r="H10" s="218"/>
      <c r="I10" s="218"/>
      <c r="J10" s="218"/>
      <c r="K10" s="218"/>
      <c r="L10" s="219"/>
      <c r="O10" t="s">
        <v>185</v>
      </c>
      <c r="P10" s="153">
        <v>83</v>
      </c>
      <c r="Q10" s="153">
        <v>75.8</v>
      </c>
      <c r="R10"/>
    </row>
    <row r="11" spans="1:18">
      <c r="A11" s="57">
        <v>1985</v>
      </c>
      <c r="B11" s="58">
        <v>64.099999999999994</v>
      </c>
      <c r="C11" s="59">
        <v>70.5</v>
      </c>
      <c r="D11" s="59">
        <v>67</v>
      </c>
      <c r="E11" s="44"/>
      <c r="F11" s="60" t="s">
        <v>198</v>
      </c>
      <c r="G11" s="61">
        <v>100000</v>
      </c>
      <c r="H11" s="62">
        <v>100000</v>
      </c>
      <c r="I11" s="63">
        <v>4.71</v>
      </c>
      <c r="J11" s="64">
        <v>4.7</v>
      </c>
      <c r="K11" s="65">
        <v>71.900000000000006</v>
      </c>
      <c r="L11" s="66">
        <v>77.099999999999994</v>
      </c>
      <c r="O11"/>
      <c r="P11"/>
      <c r="Q11"/>
      <c r="R11"/>
    </row>
    <row r="12" spans="1:18">
      <c r="A12" s="57">
        <v>1986</v>
      </c>
      <c r="B12" s="58">
        <v>65.8</v>
      </c>
      <c r="C12" s="59">
        <v>70.099999999999994</v>
      </c>
      <c r="D12" s="59">
        <v>67.8</v>
      </c>
      <c r="E12" s="67"/>
      <c r="F12" s="60" t="s">
        <v>199</v>
      </c>
      <c r="G12" s="68">
        <v>99529</v>
      </c>
      <c r="H12" s="62">
        <v>99530</v>
      </c>
      <c r="I12" s="63">
        <v>2.71</v>
      </c>
      <c r="J12" s="64">
        <v>3.73</v>
      </c>
      <c r="K12" s="65">
        <v>71.5</v>
      </c>
      <c r="L12" s="66">
        <v>76.900000000000006</v>
      </c>
      <c r="O12" t="s">
        <v>378</v>
      </c>
      <c r="P12"/>
      <c r="Q12"/>
      <c r="R12"/>
    </row>
    <row r="13" spans="1:18">
      <c r="A13" s="57">
        <v>1987</v>
      </c>
      <c r="B13" s="58">
        <v>65</v>
      </c>
      <c r="C13" s="59">
        <v>70.099999999999994</v>
      </c>
      <c r="D13" s="59">
        <v>67.3</v>
      </c>
      <c r="E13" s="67"/>
      <c r="F13" s="60" t="s">
        <v>200</v>
      </c>
      <c r="G13" s="68">
        <v>99259</v>
      </c>
      <c r="H13" s="62">
        <v>99158</v>
      </c>
      <c r="I13" s="63">
        <v>2.91</v>
      </c>
      <c r="J13" s="64">
        <v>0.88</v>
      </c>
      <c r="K13" s="65">
        <v>67.7</v>
      </c>
      <c r="L13" s="66">
        <v>73.099999999999994</v>
      </c>
      <c r="O13" t="s">
        <v>17</v>
      </c>
      <c r="P13" s="115" vm="778">
        <v>78.168329570928023</v>
      </c>
      <c r="Q13" s="115" vm="777">
        <v>73.2929455760883</v>
      </c>
      <c r="R13" vm="994">
        <v>75.551131138769421</v>
      </c>
    </row>
    <row r="14" spans="1:18">
      <c r="A14" s="57">
        <v>1988</v>
      </c>
      <c r="B14" s="58">
        <v>66.3</v>
      </c>
      <c r="C14" s="59">
        <v>71.400000000000006</v>
      </c>
      <c r="D14" s="59">
        <v>68.7</v>
      </c>
      <c r="E14" s="67"/>
      <c r="F14" s="60" t="s">
        <v>201</v>
      </c>
      <c r="G14" s="68">
        <v>98971</v>
      </c>
      <c r="H14" s="62">
        <v>99071</v>
      </c>
      <c r="I14" s="63">
        <v>0.4</v>
      </c>
      <c r="J14" s="64">
        <v>0.43</v>
      </c>
      <c r="K14" s="65">
        <v>62.9</v>
      </c>
      <c r="L14" s="66">
        <v>68.2</v>
      </c>
      <c r="O14" t="s">
        <v>185</v>
      </c>
      <c r="P14">
        <v>84.8</v>
      </c>
      <c r="Q14">
        <v>78.5</v>
      </c>
      <c r="R14"/>
    </row>
    <row r="15" spans="1:18">
      <c r="A15" s="57">
        <v>1989</v>
      </c>
      <c r="B15" s="58">
        <v>65.400000000000006</v>
      </c>
      <c r="C15" s="59">
        <v>70.5</v>
      </c>
      <c r="D15" s="59">
        <v>67.7</v>
      </c>
      <c r="E15" s="67"/>
      <c r="F15" s="60" t="s">
        <v>202</v>
      </c>
      <c r="G15" s="68">
        <v>98931</v>
      </c>
      <c r="H15" s="62">
        <v>99029</v>
      </c>
      <c r="I15" s="63">
        <v>5.86</v>
      </c>
      <c r="J15" s="64">
        <v>1.18</v>
      </c>
      <c r="K15" s="65">
        <v>57.9</v>
      </c>
      <c r="L15" s="66">
        <v>63.2</v>
      </c>
    </row>
    <row r="16" spans="1:18">
      <c r="A16" s="57">
        <v>1990</v>
      </c>
      <c r="B16" s="58">
        <v>66.900000000000006</v>
      </c>
      <c r="C16" s="59">
        <v>72.599999999999994</v>
      </c>
      <c r="D16" s="59">
        <v>69.5</v>
      </c>
      <c r="E16" s="67"/>
      <c r="F16" s="60" t="s">
        <v>203</v>
      </c>
      <c r="G16" s="68">
        <v>98351</v>
      </c>
      <c r="H16" s="62">
        <v>98912</v>
      </c>
      <c r="I16" s="63">
        <v>7.49</v>
      </c>
      <c r="J16" s="64">
        <v>2.2000000000000002</v>
      </c>
      <c r="K16" s="65">
        <v>53.3</v>
      </c>
      <c r="L16" s="66">
        <v>58.3</v>
      </c>
    </row>
    <row r="17" spans="1:19">
      <c r="A17" s="57">
        <v>1991</v>
      </c>
      <c r="B17" s="58">
        <v>67.8</v>
      </c>
      <c r="C17" s="59">
        <v>70.8</v>
      </c>
      <c r="D17" s="59">
        <v>69.3</v>
      </c>
      <c r="E17" s="67"/>
      <c r="F17" s="60" t="s">
        <v>204</v>
      </c>
      <c r="G17" s="68">
        <v>97614</v>
      </c>
      <c r="H17" s="62">
        <v>98695</v>
      </c>
      <c r="I17" s="63">
        <v>7.15</v>
      </c>
      <c r="J17" s="64">
        <v>3.72</v>
      </c>
      <c r="K17" s="65">
        <v>48.6</v>
      </c>
      <c r="L17" s="66">
        <v>53.4</v>
      </c>
    </row>
    <row r="18" spans="1:19">
      <c r="A18" s="57">
        <v>1992</v>
      </c>
      <c r="B18" s="58">
        <v>67.7</v>
      </c>
      <c r="C18" s="59">
        <v>71.099999999999994</v>
      </c>
      <c r="D18" s="59">
        <v>69.3</v>
      </c>
      <c r="E18" s="67"/>
      <c r="F18" s="60" t="s">
        <v>205</v>
      </c>
      <c r="G18" s="68">
        <v>96916</v>
      </c>
      <c r="H18" s="62">
        <v>98327</v>
      </c>
      <c r="I18" s="63">
        <v>8.65</v>
      </c>
      <c r="J18" s="64">
        <v>5.96</v>
      </c>
      <c r="K18" s="65">
        <v>44</v>
      </c>
      <c r="L18" s="66">
        <v>48.6</v>
      </c>
    </row>
    <row r="19" spans="1:19">
      <c r="A19" s="57">
        <v>1993</v>
      </c>
      <c r="B19" s="58">
        <v>67.3</v>
      </c>
      <c r="C19" s="59">
        <v>72.099999999999994</v>
      </c>
      <c r="D19" s="59">
        <v>69.5</v>
      </c>
      <c r="E19" s="67"/>
      <c r="F19" s="60" t="s">
        <v>206</v>
      </c>
      <c r="G19" s="68">
        <v>96078</v>
      </c>
      <c r="H19" s="62">
        <v>97741</v>
      </c>
      <c r="I19" s="63">
        <v>9.52</v>
      </c>
      <c r="J19" s="64">
        <v>4.87</v>
      </c>
      <c r="K19" s="65">
        <v>39.299999999999997</v>
      </c>
      <c r="L19" s="66">
        <v>43.9</v>
      </c>
      <c r="O19" t="s">
        <v>190</v>
      </c>
      <c r="P19"/>
      <c r="Q19"/>
      <c r="R19"/>
      <c r="S19"/>
    </row>
    <row r="20" spans="1:19">
      <c r="A20" s="57">
        <v>1994</v>
      </c>
      <c r="B20" s="58">
        <v>68.400000000000006</v>
      </c>
      <c r="C20" s="59">
        <v>71.7</v>
      </c>
      <c r="D20" s="59">
        <v>70</v>
      </c>
      <c r="E20" s="67"/>
      <c r="F20" s="60" t="s">
        <v>207</v>
      </c>
      <c r="G20" s="68">
        <v>95163</v>
      </c>
      <c r="H20" s="62">
        <v>97265</v>
      </c>
      <c r="I20" s="63">
        <v>13.15</v>
      </c>
      <c r="J20" s="64">
        <v>8.9700000000000006</v>
      </c>
      <c r="K20" s="65">
        <v>34.700000000000003</v>
      </c>
      <c r="L20" s="66">
        <v>39.1</v>
      </c>
      <c r="O20"/>
      <c r="P20" t="s">
        <v>7</v>
      </c>
      <c r="Q20" t="s">
        <v>6</v>
      </c>
      <c r="R20"/>
      <c r="S20"/>
    </row>
    <row r="21" spans="1:19">
      <c r="A21" s="57">
        <v>1995</v>
      </c>
      <c r="B21" s="58">
        <v>67.2</v>
      </c>
      <c r="C21" s="59">
        <v>72.5</v>
      </c>
      <c r="D21" s="59">
        <v>69.599999999999994</v>
      </c>
      <c r="E21" s="67"/>
      <c r="F21" s="60" t="s">
        <v>208</v>
      </c>
      <c r="G21" s="68">
        <v>93911</v>
      </c>
      <c r="H21" s="62">
        <v>96393</v>
      </c>
      <c r="I21" s="63">
        <v>23.06</v>
      </c>
      <c r="J21" s="64">
        <v>16.04</v>
      </c>
      <c r="K21" s="65">
        <v>30.1</v>
      </c>
      <c r="L21" s="66">
        <v>34.4</v>
      </c>
      <c r="O21"/>
      <c r="P21"/>
      <c r="Q21" t="s">
        <v>246</v>
      </c>
      <c r="R21"/>
      <c r="S21"/>
    </row>
    <row r="22" spans="1:19">
      <c r="A22" s="57">
        <v>1996</v>
      </c>
      <c r="B22" s="58">
        <v>68.7</v>
      </c>
      <c r="C22" s="59">
        <v>73.7</v>
      </c>
      <c r="D22" s="59">
        <v>71</v>
      </c>
      <c r="E22" s="67"/>
      <c r="F22" s="60" t="s">
        <v>209</v>
      </c>
      <c r="G22" s="68">
        <v>91745</v>
      </c>
      <c r="H22" s="62">
        <v>94847</v>
      </c>
      <c r="I22" s="63">
        <v>36.51</v>
      </c>
      <c r="J22" s="64">
        <v>26.22</v>
      </c>
      <c r="K22" s="65">
        <v>25.8</v>
      </c>
      <c r="L22" s="66">
        <v>29.9</v>
      </c>
      <c r="O22" t="s">
        <v>379</v>
      </c>
      <c r="P22"/>
      <c r="Q22"/>
      <c r="R22"/>
      <c r="S22"/>
    </row>
    <row r="23" spans="1:19">
      <c r="A23" s="57">
        <v>1997</v>
      </c>
      <c r="B23" s="58">
        <v>68.7</v>
      </c>
      <c r="C23" s="59">
        <v>73.8</v>
      </c>
      <c r="D23" s="59">
        <v>71</v>
      </c>
      <c r="E23" s="67"/>
      <c r="F23" s="60" t="s">
        <v>210</v>
      </c>
      <c r="G23" s="68">
        <v>88396</v>
      </c>
      <c r="H23" s="62">
        <v>92360</v>
      </c>
      <c r="I23" s="63">
        <v>66.89</v>
      </c>
      <c r="J23" s="64">
        <v>35.15</v>
      </c>
      <c r="K23" s="65">
        <v>21.6</v>
      </c>
      <c r="L23" s="66">
        <v>25.7</v>
      </c>
      <c r="O23" t="s">
        <v>17</v>
      </c>
      <c r="P23">
        <v>76.099999999999994</v>
      </c>
      <c r="Q23" s="115">
        <v>69.900000000000006</v>
      </c>
      <c r="R23"/>
      <c r="S23"/>
    </row>
    <row r="24" spans="1:19">
      <c r="A24" s="57">
        <v>1998</v>
      </c>
      <c r="B24" s="58">
        <v>68.3</v>
      </c>
      <c r="C24" s="59">
        <v>74.599999999999994</v>
      </c>
      <c r="D24" s="59">
        <v>71.099999999999994</v>
      </c>
      <c r="E24" s="67"/>
      <c r="F24" s="60" t="s">
        <v>211</v>
      </c>
      <c r="G24" s="68">
        <v>82483</v>
      </c>
      <c r="H24" s="62">
        <v>89114</v>
      </c>
      <c r="I24" s="63">
        <v>93.09</v>
      </c>
      <c r="J24" s="64">
        <v>58.7</v>
      </c>
      <c r="K24" s="65">
        <v>18</v>
      </c>
      <c r="L24" s="66">
        <v>21.5</v>
      </c>
      <c r="O24" t="s">
        <v>185</v>
      </c>
      <c r="P24" s="153">
        <v>83</v>
      </c>
      <c r="Q24" s="153">
        <v>75.8</v>
      </c>
      <c r="R24"/>
      <c r="S24"/>
    </row>
    <row r="25" spans="1:19">
      <c r="A25" s="57">
        <v>1999</v>
      </c>
      <c r="B25" s="58">
        <v>70.400000000000006</v>
      </c>
      <c r="C25" s="59">
        <v>75.099999999999994</v>
      </c>
      <c r="D25" s="59">
        <v>72.599999999999994</v>
      </c>
      <c r="E25" s="67"/>
      <c r="F25" s="60" t="s">
        <v>212</v>
      </c>
      <c r="G25" s="68">
        <v>74805</v>
      </c>
      <c r="H25" s="62">
        <v>83883</v>
      </c>
      <c r="I25" s="63">
        <v>133.22</v>
      </c>
      <c r="J25" s="64">
        <v>91.54</v>
      </c>
      <c r="K25" s="65">
        <v>14.6</v>
      </c>
      <c r="L25" s="66">
        <v>17.7</v>
      </c>
      <c r="O25"/>
      <c r="P25"/>
      <c r="Q25"/>
      <c r="R25"/>
      <c r="S25"/>
    </row>
    <row r="26" spans="1:19">
      <c r="A26" s="57">
        <v>2000</v>
      </c>
      <c r="B26" s="58">
        <v>70.5</v>
      </c>
      <c r="C26" s="59">
        <v>75.3</v>
      </c>
      <c r="D26" s="59">
        <v>72.8</v>
      </c>
      <c r="E26" s="67"/>
      <c r="F26" s="60" t="s">
        <v>213</v>
      </c>
      <c r="G26" s="68">
        <v>64839</v>
      </c>
      <c r="H26" s="62">
        <v>76204</v>
      </c>
      <c r="I26" s="63">
        <v>226.82</v>
      </c>
      <c r="J26" s="64">
        <v>113.52</v>
      </c>
      <c r="K26" s="65">
        <v>11.5</v>
      </c>
      <c r="L26" s="66">
        <v>14.3</v>
      </c>
      <c r="O26" t="s">
        <v>378</v>
      </c>
      <c r="P26"/>
      <c r="Q26"/>
      <c r="R26"/>
      <c r="S26"/>
    </row>
    <row r="27" spans="1:19">
      <c r="A27" s="57">
        <v>2001</v>
      </c>
      <c r="B27" s="58">
        <v>69.5</v>
      </c>
      <c r="C27" s="59">
        <v>74.900000000000006</v>
      </c>
      <c r="D27" s="59">
        <v>72</v>
      </c>
      <c r="E27" s="67"/>
      <c r="F27" s="60" t="s">
        <v>214</v>
      </c>
      <c r="G27" s="68">
        <v>50132</v>
      </c>
      <c r="H27" s="62">
        <v>67553</v>
      </c>
      <c r="I27" s="63">
        <v>303.23</v>
      </c>
      <c r="J27" s="64">
        <v>178.34</v>
      </c>
      <c r="K27" s="65">
        <v>9.1</v>
      </c>
      <c r="L27" s="66">
        <v>10.8</v>
      </c>
      <c r="O27" t="s">
        <v>17</v>
      </c>
      <c r="P27" s="115" vm="778">
        <v>78.168329570928023</v>
      </c>
      <c r="Q27" s="115" vm="777">
        <v>73.2929455760883</v>
      </c>
      <c r="R27"/>
      <c r="S27"/>
    </row>
    <row r="28" spans="1:19">
      <c r="A28" s="57">
        <v>2002</v>
      </c>
      <c r="B28" s="58">
        <v>71.2</v>
      </c>
      <c r="C28" s="59">
        <v>76.099999999999994</v>
      </c>
      <c r="D28" s="59">
        <v>73.5</v>
      </c>
      <c r="E28" s="67"/>
      <c r="F28" s="60" t="s">
        <v>215</v>
      </c>
      <c r="G28" s="68">
        <v>34931</v>
      </c>
      <c r="H28" s="62">
        <v>55506</v>
      </c>
      <c r="I28" s="63">
        <v>389.95</v>
      </c>
      <c r="J28" s="64">
        <v>317.58</v>
      </c>
      <c r="K28" s="65">
        <v>7</v>
      </c>
      <c r="L28" s="66">
        <v>7.5</v>
      </c>
      <c r="O28" t="s">
        <v>185</v>
      </c>
      <c r="P28">
        <v>84.8</v>
      </c>
      <c r="Q28">
        <v>78.5</v>
      </c>
      <c r="R28"/>
      <c r="S28"/>
    </row>
    <row r="29" spans="1:19">
      <c r="A29" s="57">
        <v>2003</v>
      </c>
      <c r="B29" s="58">
        <v>70.8</v>
      </c>
      <c r="C29" s="59">
        <v>76.3</v>
      </c>
      <c r="D29" s="59">
        <v>73.400000000000006</v>
      </c>
      <c r="E29" s="67"/>
      <c r="F29" s="60" t="s">
        <v>216</v>
      </c>
      <c r="G29" s="68">
        <v>21310</v>
      </c>
      <c r="H29" s="62">
        <v>37878</v>
      </c>
      <c r="I29" s="63">
        <v>529.79999999999995</v>
      </c>
      <c r="J29" s="64">
        <v>520.84</v>
      </c>
      <c r="K29" s="65">
        <v>4.9000000000000004</v>
      </c>
      <c r="L29" s="66">
        <v>4.9000000000000004</v>
      </c>
      <c r="O29"/>
      <c r="P29"/>
      <c r="Q29"/>
      <c r="R29"/>
      <c r="S29"/>
    </row>
    <row r="30" spans="1:19">
      <c r="A30" s="57">
        <v>2004</v>
      </c>
      <c r="B30" s="58">
        <v>71.400000000000006</v>
      </c>
      <c r="C30" s="59">
        <v>76.7</v>
      </c>
      <c r="D30" s="59">
        <v>73.900000000000006</v>
      </c>
      <c r="E30" s="67"/>
      <c r="F30" s="60" t="s">
        <v>217</v>
      </c>
      <c r="G30" s="68">
        <v>10020</v>
      </c>
      <c r="H30" s="62">
        <v>18150</v>
      </c>
      <c r="I30" s="69" t="s">
        <v>218</v>
      </c>
      <c r="J30" s="70" t="s">
        <v>218</v>
      </c>
      <c r="K30" s="69" t="s">
        <v>218</v>
      </c>
      <c r="L30" s="70" t="s">
        <v>218</v>
      </c>
      <c r="O30"/>
      <c r="P30"/>
      <c r="Q30"/>
      <c r="R30"/>
      <c r="S30"/>
    </row>
    <row r="31" spans="1:19">
      <c r="A31" s="57">
        <v>2005</v>
      </c>
      <c r="B31" s="58">
        <v>71.2</v>
      </c>
      <c r="C31" s="59">
        <v>76.2</v>
      </c>
      <c r="D31" s="59">
        <v>73.5</v>
      </c>
      <c r="E31" s="67"/>
      <c r="F31" s="60"/>
      <c r="G31" s="68"/>
      <c r="H31" s="62"/>
      <c r="I31" s="69"/>
      <c r="J31" s="70"/>
      <c r="K31" s="69"/>
      <c r="L31" s="70"/>
      <c r="O31"/>
      <c r="P31"/>
      <c r="Q31"/>
      <c r="R31"/>
      <c r="S31"/>
    </row>
    <row r="32" spans="1:19">
      <c r="A32" s="57">
        <v>2006</v>
      </c>
      <c r="B32" s="58">
        <v>72.8</v>
      </c>
      <c r="C32" s="59">
        <v>76.599999999999994</v>
      </c>
      <c r="D32" s="59">
        <v>74.599999999999994</v>
      </c>
      <c r="E32" s="67"/>
      <c r="F32" s="60"/>
      <c r="G32" s="68"/>
      <c r="H32" s="62"/>
      <c r="I32" s="69"/>
      <c r="J32" s="70"/>
      <c r="K32" s="69"/>
      <c r="L32" s="70"/>
      <c r="O32"/>
      <c r="P32" t="s">
        <v>7</v>
      </c>
      <c r="Q32" t="s">
        <v>6</v>
      </c>
      <c r="R32" t="s">
        <v>1</v>
      </c>
      <c r="S32"/>
    </row>
    <row r="33" spans="1:19">
      <c r="A33" s="57">
        <v>2007</v>
      </c>
      <c r="B33" s="58">
        <v>71.900000000000006</v>
      </c>
      <c r="C33" s="59">
        <v>77.099999999999994</v>
      </c>
      <c r="D33" s="59">
        <v>74.3</v>
      </c>
      <c r="E33" s="67"/>
      <c r="F33" s="60"/>
      <c r="G33" s="68"/>
      <c r="H33" s="62"/>
      <c r="I33" s="69"/>
      <c r="J33" s="70"/>
      <c r="K33" s="69"/>
      <c r="L33" s="70"/>
      <c r="O33" t="s">
        <v>18</v>
      </c>
      <c r="P33" s="182">
        <v>0.49311458094602267</v>
      </c>
      <c r="Q33" s="182">
        <v>0.50688541905397733</v>
      </c>
      <c r="R33">
        <v>1</v>
      </c>
      <c r="S33"/>
    </row>
    <row r="34" spans="1:19">
      <c r="A34" s="57">
        <v>2008</v>
      </c>
      <c r="B34" s="58" t="e">
        <v>#N/A</v>
      </c>
      <c r="C34" s="59" t="e">
        <v>#N/A</v>
      </c>
      <c r="D34" s="59" t="e">
        <v>#N/A</v>
      </c>
      <c r="E34" s="67"/>
      <c r="F34" s="60"/>
      <c r="G34" s="68"/>
      <c r="H34" s="62"/>
      <c r="I34" s="69"/>
      <c r="J34" s="70"/>
      <c r="K34" s="69"/>
      <c r="L34" s="70"/>
      <c r="O34" t="s">
        <v>19</v>
      </c>
      <c r="P34" s="182">
        <v>0.48356033660102371</v>
      </c>
      <c r="Q34" s="182">
        <v>0.51643966339897629</v>
      </c>
      <c r="R34">
        <v>1</v>
      </c>
      <c r="S34"/>
    </row>
    <row r="35" spans="1:19">
      <c r="A35" s="57">
        <v>2009</v>
      </c>
      <c r="B35" s="58" t="e">
        <v>#N/A</v>
      </c>
      <c r="C35" s="59" t="e">
        <v>#N/A</v>
      </c>
      <c r="D35" s="59" t="e">
        <v>#N/A</v>
      </c>
      <c r="E35" s="67"/>
      <c r="F35" s="60"/>
      <c r="G35" s="68"/>
      <c r="H35" s="62"/>
      <c r="I35" s="69"/>
      <c r="J35" s="70"/>
      <c r="K35" s="69"/>
      <c r="L35" s="70"/>
      <c r="O35" t="s">
        <v>20</v>
      </c>
      <c r="P35" s="182">
        <v>0.47770219198790626</v>
      </c>
      <c r="Q35" s="182">
        <v>0.52229780801209369</v>
      </c>
      <c r="R35">
        <v>1</v>
      </c>
      <c r="S35"/>
    </row>
    <row r="36" spans="1:19">
      <c r="A36" s="57">
        <v>2010</v>
      </c>
      <c r="B36" s="58" t="e">
        <v>#N/A</v>
      </c>
      <c r="C36" s="59" t="e">
        <v>#N/A</v>
      </c>
      <c r="D36" s="59" t="e">
        <v>#N/A</v>
      </c>
      <c r="E36" s="67"/>
      <c r="F36" s="60"/>
      <c r="G36" s="68"/>
      <c r="H36" s="62"/>
      <c r="I36" s="69"/>
      <c r="J36" s="70"/>
      <c r="K36" s="69"/>
      <c r="L36" s="70"/>
      <c r="O36" t="s">
        <v>21</v>
      </c>
      <c r="P36" s="182">
        <v>0.48240469208211145</v>
      </c>
      <c r="Q36" s="182">
        <v>0.51759530791788855</v>
      </c>
      <c r="R36">
        <v>1</v>
      </c>
      <c r="S36"/>
    </row>
    <row r="37" spans="1:19">
      <c r="A37" s="71"/>
      <c r="B37" s="72"/>
      <c r="C37" s="73"/>
      <c r="D37" s="74"/>
      <c r="E37" s="67"/>
      <c r="F37" s="71"/>
      <c r="G37" s="75"/>
      <c r="H37" s="76"/>
      <c r="I37" s="77"/>
      <c r="J37" s="78"/>
      <c r="K37" s="77"/>
      <c r="L37" s="78"/>
      <c r="O37" t="s">
        <v>22</v>
      </c>
      <c r="P37" s="182">
        <v>0.46343057453508407</v>
      </c>
      <c r="Q37" s="182">
        <v>0.53656942546491593</v>
      </c>
      <c r="R37">
        <v>1</v>
      </c>
      <c r="S37"/>
    </row>
    <row r="38" spans="1:19">
      <c r="B38" s="79"/>
      <c r="D38" s="80"/>
      <c r="E38" s="81"/>
      <c r="L38" s="80" t="s">
        <v>219</v>
      </c>
      <c r="O38" t="s">
        <v>1</v>
      </c>
      <c r="P38" s="182">
        <v>0.48921541943349728</v>
      </c>
      <c r="Q38" s="182">
        <v>0.51078458056650278</v>
      </c>
      <c r="R38">
        <v>1</v>
      </c>
      <c r="S38"/>
    </row>
    <row r="39" spans="1:19">
      <c r="B39" s="79"/>
      <c r="E39" s="81"/>
    </row>
    <row r="40" spans="1:19">
      <c r="A40" s="82"/>
      <c r="B40" s="79"/>
      <c r="C40" s="79"/>
      <c r="D40" s="79"/>
    </row>
    <row r="41" spans="1:19">
      <c r="D41" s="81"/>
    </row>
    <row r="42" spans="1:19">
      <c r="B42" s="81"/>
      <c r="C42" s="81"/>
      <c r="D42" s="81"/>
    </row>
    <row r="71" spans="12:12">
      <c r="L71" s="80" t="s">
        <v>220</v>
      </c>
    </row>
  </sheetData>
  <mergeCells count="7">
    <mergeCell ref="F9:L10"/>
    <mergeCell ref="A1:L1"/>
    <mergeCell ref="A2:L2"/>
    <mergeCell ref="A3:L3"/>
    <mergeCell ref="G6:H6"/>
    <mergeCell ref="I6:J6"/>
    <mergeCell ref="K6:L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4:I47"/>
  <sheetViews>
    <sheetView topLeftCell="A10" workbookViewId="0">
      <selection activeCell="B40" sqref="B40"/>
    </sheetView>
  </sheetViews>
  <sheetFormatPr baseColWidth="10" defaultRowHeight="11.25"/>
  <sheetData>
    <row r="4" spans="3:9" ht="15.75">
      <c r="C4" s="246" t="s">
        <v>424</v>
      </c>
      <c r="D4" s="246"/>
      <c r="E4" s="246"/>
      <c r="F4" s="246"/>
      <c r="G4" s="246"/>
      <c r="H4" s="246"/>
      <c r="I4" s="246"/>
    </row>
    <row r="40" spans="2:6" ht="12.75">
      <c r="B40" s="137" t="s">
        <v>432</v>
      </c>
      <c r="E40" s="139"/>
      <c r="F40" s="139"/>
    </row>
    <row r="41" spans="2:6">
      <c r="C41" s="211" t="s">
        <v>324</v>
      </c>
      <c r="D41" s="211"/>
      <c r="E41" s="211" t="s">
        <v>324</v>
      </c>
      <c r="F41" s="211"/>
    </row>
    <row r="42" spans="2:6">
      <c r="C42" s="183" t="s">
        <v>6</v>
      </c>
      <c r="D42" s="183" t="s">
        <v>7</v>
      </c>
      <c r="E42" s="183" t="s">
        <v>6</v>
      </c>
      <c r="F42" s="183" t="s">
        <v>7</v>
      </c>
    </row>
    <row r="43" spans="2:6">
      <c r="B43" t="s">
        <v>326</v>
      </c>
      <c r="C43">
        <v>74</v>
      </c>
      <c r="D43">
        <v>62</v>
      </c>
      <c r="E43" s="115">
        <f t="shared" ref="E43:F47" si="0">C43/C$47*100</f>
        <v>21.082621082621085</v>
      </c>
      <c r="F43" s="115">
        <f t="shared" si="0"/>
        <v>30.693069306930692</v>
      </c>
    </row>
    <row r="44" spans="2:6">
      <c r="B44" t="s">
        <v>433</v>
      </c>
      <c r="C44">
        <v>78</v>
      </c>
      <c r="D44">
        <v>43</v>
      </c>
      <c r="E44" s="115">
        <f t="shared" si="0"/>
        <v>22.222222222222221</v>
      </c>
      <c r="F44" s="115">
        <f t="shared" si="0"/>
        <v>21.287128712871286</v>
      </c>
    </row>
    <row r="45" spans="2:6">
      <c r="B45" t="s">
        <v>327</v>
      </c>
      <c r="C45">
        <v>81</v>
      </c>
      <c r="D45">
        <v>24</v>
      </c>
      <c r="E45" s="115">
        <f t="shared" si="0"/>
        <v>23.076923076923077</v>
      </c>
      <c r="F45" s="115">
        <f t="shared" si="0"/>
        <v>11.881188118811881</v>
      </c>
    </row>
    <row r="46" spans="2:6">
      <c r="B46" t="s">
        <v>328</v>
      </c>
      <c r="C46">
        <f>SUM(C43:C45)</f>
        <v>233</v>
      </c>
      <c r="D46">
        <f>SUM(D43:D45)</f>
        <v>129</v>
      </c>
      <c r="E46" s="115">
        <f t="shared" si="0"/>
        <v>66.381766381766383</v>
      </c>
      <c r="F46" s="115">
        <f t="shared" si="0"/>
        <v>63.861386138613859</v>
      </c>
    </row>
    <row r="47" spans="2:6">
      <c r="B47" t="s">
        <v>329</v>
      </c>
      <c r="C47" s="138">
        <v>351</v>
      </c>
      <c r="D47" s="138">
        <v>202</v>
      </c>
      <c r="E47" s="115">
        <f t="shared" si="0"/>
        <v>100</v>
      </c>
      <c r="F47" s="115">
        <f t="shared" si="0"/>
        <v>100</v>
      </c>
    </row>
  </sheetData>
  <mergeCells count="3">
    <mergeCell ref="C4:I4"/>
    <mergeCell ref="C41:D41"/>
    <mergeCell ref="E41:F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13</vt:i4>
      </vt:variant>
      <vt:variant>
        <vt:lpstr>Graphiques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Population par sexe et age</vt:lpstr>
      <vt:lpstr>Mode de vie</vt:lpstr>
      <vt:lpstr>Stricture familliale</vt:lpstr>
      <vt:lpstr>niveau diplome</vt:lpstr>
      <vt:lpstr>réussite au bac</vt:lpstr>
      <vt:lpstr>ICF</vt:lpstr>
      <vt:lpstr>fecondite</vt:lpstr>
      <vt:lpstr>femmes_chef entreprise</vt:lpstr>
      <vt:lpstr>Emploi</vt:lpstr>
      <vt:lpstr>viesociale</vt:lpstr>
      <vt:lpstr>chomage</vt:lpstr>
      <vt:lpstr>Esperance de vie</vt:lpstr>
      <vt:lpstr>Santé</vt:lpstr>
      <vt:lpstr>graphique pyramide des ages</vt:lpstr>
      <vt:lpstr>'femmes_chef entreprise'!IDX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PELLET</dc:creator>
  <cp:lastModifiedBy>louiseg</cp:lastModifiedBy>
  <cp:lastPrinted>2008-10-16T02:58:55Z</cp:lastPrinted>
  <dcterms:created xsi:type="dcterms:W3CDTF">2008-10-16T02:35:28Z</dcterms:created>
  <dcterms:modified xsi:type="dcterms:W3CDTF">2024-05-10T21:42:52Z</dcterms:modified>
</cp:coreProperties>
</file>